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770"/>
  </bookViews>
  <sheets>
    <sheet name="入力用様式（関数あり）" sheetId="10" r:id="rId1"/>
    <sheet name="【エクセル入力要領】" sheetId="11" r:id="rId2"/>
    <sheet name="【記入例】" sheetId="12" r:id="rId3"/>
    <sheet name="【例　総数超過の場合】" sheetId="14" r:id="rId4"/>
  </sheets>
  <definedNames>
    <definedName name="_xlnm.Print_Area" localSheetId="1">【エクセル入力要領】!$A$1:$AI$66</definedName>
    <definedName name="_xlnm.Print_Area" localSheetId="2">【記入例】!$A$1:$AI$81</definedName>
    <definedName name="_xlnm.Print_Area" localSheetId="3">'【例　総数超過の場合】'!$A$1:$AI$47</definedName>
    <definedName name="_xlnm.Print_Area" localSheetId="0">'入力用様式（関数あり）'!$A$1:$AI$66</definedName>
    <definedName name="_xlnm.Print_Titles" localSheetId="1">【エクセル入力要領】!$11:$11</definedName>
    <definedName name="_xlnm.Print_Titles" localSheetId="2">【記入例】!$11:$11</definedName>
    <definedName name="_xlnm.Print_Titles" localSheetId="3">'【例　総数超過の場合】'!$11:$11</definedName>
    <definedName name="_xlnm.Print_Titles" localSheetId="0">'入力用様式（関数あり）'!$11:$11</definedName>
  </definedNames>
  <calcPr calcId="145621"/>
</workbook>
</file>

<file path=xl/calcChain.xml><?xml version="1.0" encoding="utf-8"?>
<calcChain xmlns="http://schemas.openxmlformats.org/spreadsheetml/2006/main">
  <c r="AG21" i="10" l="1"/>
  <c r="AG26" i="14" l="1"/>
  <c r="AG25" i="14"/>
  <c r="AD31" i="14" s="1"/>
  <c r="AA1" i="10" l="1"/>
  <c r="AC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D49" i="10" s="1"/>
  <c r="AL46" i="10"/>
  <c r="C47" i="10"/>
  <c r="F47" i="10"/>
  <c r="AK47" i="10"/>
  <c r="AL47" i="10"/>
  <c r="F48" i="10"/>
  <c r="F49" i="10"/>
  <c r="U49" i="10"/>
  <c r="AL49" i="10"/>
  <c r="F50" i="10"/>
  <c r="J50" i="10"/>
  <c r="U50" i="10"/>
  <c r="AL50" i="10"/>
  <c r="F51" i="10"/>
  <c r="K51" i="10"/>
  <c r="AK53" i="10"/>
  <c r="AL53" i="10"/>
  <c r="AL54" i="10"/>
  <c r="AK60" i="10"/>
  <c r="AK45" i="10" l="1"/>
  <c r="AE60" i="10" s="1"/>
  <c r="AK8" i="10"/>
  <c r="AI1" i="10" s="1"/>
  <c r="AD28" i="10"/>
  <c r="AK28" i="10" s="1"/>
  <c r="AK24" i="10" s="1"/>
  <c r="AD38" i="10"/>
  <c r="AK62" i="10"/>
  <c r="AD27" i="10"/>
  <c r="AK23" i="10" s="1"/>
  <c r="AK7" i="10" s="1"/>
  <c r="AG1" i="10" s="1"/>
  <c r="AK34" i="10"/>
  <c r="U60" i="10" s="1"/>
  <c r="AK35" i="10"/>
  <c r="AK38" i="10"/>
  <c r="P60" i="10" s="1"/>
  <c r="AK27" i="10"/>
  <c r="F60" i="10" s="1"/>
  <c r="AK49" i="10"/>
  <c r="Z60" i="10" s="1"/>
  <c r="AK46" i="10"/>
  <c r="AK6" i="10" l="1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<sst xmlns="http://schemas.openxmlformats.org/spreadsheetml/2006/main" count="545" uniqueCount="149">
  <si>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</si>
  <si>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</si>
  <si>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</si>
  <si>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</si>
  <si>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</si>
  <si>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</si>
  <si>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</si>
  <si>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</si>
  <si>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</si>
  <si>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</si>
  <si>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</si>
  <si>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</si>
  <si>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</si>
  <si>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</si>
  <si>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</si>
  <si>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</si>
  <si>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</si>
  <si>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</si>
  <si>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</si>
  <si>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</si>
  <si>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</si>
  <si>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</si>
  <si>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</si>
  <si>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</si>
  <si>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</si>
  <si>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</si>
  <si>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</si>
  <si>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</si>
  <si>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</si>
  <si>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</si>
  <si>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</si>
  <si>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</si>
  <si>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</si>
  <si>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</si>
  <si>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</si>
  <si>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</si>
  <si>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</si>
  <si>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</si>
  <si>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</si>
  <si>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</si>
  <si>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</si>
  <si>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</si>
  <si>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</si>
  <si>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</si>
  <si>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</si>
  <si>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</si>
  <si>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</si>
  <si>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</si>
  <si>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</si>
  <si>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</si>
  <si>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</si>
  <si>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</si>
  <si>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</si>
  <si>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</si>
  <si>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</si>
  <si>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</si>
  <si>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</si>
  <si>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</si>
  <si>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</si>
  <si>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</si>
  <si>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</si>
  <si>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</si>
  <si>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</si>
  <si>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</si>
  <si>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</si>
  <si>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</si>
  <si>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</si>
  <si>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</si>
  <si>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</si>
  <si>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</si>
  <si>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</si>
  <si>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</si>
  <si>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</si>
  <si>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</si>
  <si>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</si>
  <si>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</si>
  <si>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</si>
  <si>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</si>
  <si>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</si>
  <si>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</si>
  <si>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</si>
  <si>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</si>
  <si>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</si>
  <si>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</si>
  <si>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</si>
  <si>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</si>
  <si>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</si>
  <si>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</si>
  <si>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奈良県　香芝市長　殿</t>
    <rPh sb="0" eb="3">
      <t>ナラケン</t>
    </rPh>
    <rPh sb="4" eb="7">
      <t>カシバシ</t>
    </rPh>
    <rPh sb="7" eb="8">
      <t>チョウ</t>
    </rPh>
    <rPh sb="8" eb="9">
      <t>シチョウ</t>
    </rPh>
    <rPh sb="9" eb="10">
      <t>ドノ</t>
    </rPh>
    <phoneticPr fontId="2"/>
  </si>
  <si>
    <t>Ⅰ</t>
    <phoneticPr fontId="2"/>
  </si>
  <si>
    <t/>
  </si>
  <si>
    <t>Ⅱ</t>
    <phoneticPr fontId="2"/>
  </si>
  <si>
    <t>Ⅲ</t>
    <phoneticPr fontId="2"/>
  </si>
  <si>
    <t>Ⅳ</t>
    <phoneticPr fontId="2"/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</si>
  <si>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</si>
  <si>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</si>
  <si>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前期　・　後期</t>
    <phoneticPr fontId="2"/>
  </si>
  <si>
    <t>（</t>
    <phoneticPr fontId="2"/>
  </si>
  <si>
    <t>）</t>
    <phoneticPr fontId="2"/>
  </si>
  <si>
    <t>訪問介護</t>
  </si>
  <si>
    <t>(A)</t>
    <phoneticPr fontId="2"/>
  </si>
  <si>
    <t>(B)</t>
    <phoneticPr fontId="2"/>
  </si>
  <si>
    <t>←８割超かつ正当理由ⅣorⅤ・Ⅵに該当する場合表示</t>
  </si>
  <si>
    <t>←８割超かつ正当理由ⅣorⅤ・Ⅵに該当する場合表示</t>
    <phoneticPr fontId="2"/>
  </si>
  <si>
    <t>(C)</t>
    <phoneticPr fontId="2"/>
  </si>
  <si>
    <t>％</t>
    <phoneticPr fontId="2"/>
  </si>
  <si>
    <t>※小数点第２位以下四捨五入</t>
    <phoneticPr fontId="2"/>
  </si>
  <si>
    <t>　 (控除前)　　B÷A×１００</t>
    <phoneticPr fontId="2"/>
  </si>
  <si>
    <t>未入力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</si>
  <si>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</si>
  <si>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</si>
  <si>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</si>
  <si>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</si>
  <si>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</si>
  <si>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</si>
  <si>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</si>
  <si>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</si>
  <si>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</si>
  <si>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</si>
  <si>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</si>
  <si>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</si>
  <si>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</si>
  <si>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</si>
  <si>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**</t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</si>
  <si>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23"/>
  </si>
  <si>
    <t>●●法人●●●●●</t>
    <rPh sb="2" eb="4">
      <t>ホウジン</t>
    </rPh>
    <phoneticPr fontId="23"/>
  </si>
  <si>
    <t>代表取締役　●●　●●</t>
    <rPh sb="0" eb="2">
      <t>ダイヒョウ</t>
    </rPh>
    <rPh sb="2" eb="5">
      <t>トリシマリヤク</t>
    </rPh>
    <phoneticPr fontId="23"/>
  </si>
  <si>
    <t>*</t>
    <phoneticPr fontId="2"/>
  </si>
  <si>
    <t>*</t>
    <phoneticPr fontId="2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</si>
  <si>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3"/>
  </si>
  <si>
    <t>●●　●●（氏名）</t>
    <rPh sb="6" eb="8">
      <t>シメイ</t>
    </rPh>
    <phoneticPr fontId="23"/>
  </si>
  <si>
    <t>****-**-****</t>
    <phoneticPr fontId="2"/>
  </si>
  <si>
    <t>）</t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</si>
  <si>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23"/>
  </si>
  <si>
    <t>●●法人●●●●</t>
    <rPh sb="2" eb="4">
      <t>ホウジン</t>
    </rPh>
    <phoneticPr fontId="23"/>
  </si>
  <si>
    <t>訪問介護●●</t>
    <rPh sb="0" eb="2">
      <t>ホウモン</t>
    </rPh>
    <rPh sb="2" eb="4">
      <t>カイゴ</t>
    </rPh>
    <phoneticPr fontId="2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</si>
  <si>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</si>
  <si>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</si>
  <si>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</si>
  <si>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</si>
  <si>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全ての記入内容を確認の上、提出が必要です</t>
    <phoneticPr fontId="2"/>
  </si>
  <si>
    <t>○</t>
    <phoneticPr fontId="2"/>
  </si>
  <si>
    <t>）</t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</si>
  <si>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</si>
  <si>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</si>
  <si>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●●法人●●</t>
    <rPh sb="2" eb="4">
      <t>ホウジン</t>
    </rPh>
    <phoneticPr fontId="2"/>
  </si>
  <si>
    <t>レンタルサービス●●</t>
    <phoneticPr fontId="2"/>
  </si>
  <si>
    <t>※要確認※　事業所全体の給付管理総数を超えているサービス／月があります</t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</si>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</sst>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7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6"/>
      <color rgb="FFFF0000"/>
      <name val="メイリオ"/>
      <family val="2"/>
      <scheme val="minor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2"/>
      <color rgb="FFFF0000"/>
      <name val="Calibri"/>
      <family val="2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1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vertical="center"/>
    </xf>
    <xf numFmtId="0" fontId="9" fillId="0" borderId="2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38" fontId="14" fillId="2" borderId="13" xfId="1" applyFont="1" applyFill="1" applyBorder="1" applyAlignment="1">
      <alignment horizontal="center" vertical="center" shrinkToFit="1"/>
    </xf>
    <xf numFmtId="38" fontId="14" fillId="2" borderId="9" xfId="1" applyFont="1" applyFill="1" applyBorder="1" applyAlignment="1">
      <alignment horizontal="center" vertical="center" shrinkToFit="1"/>
    </xf>
    <xf numFmtId="38" fontId="14" fillId="2" borderId="4" xfId="1" applyFont="1" applyFill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38" fontId="13" fillId="2" borderId="18" xfId="1" applyFont="1" applyFill="1" applyBorder="1" applyAlignment="1" applyProtection="1">
      <alignment horizontal="center" vertical="center" shrinkToFit="1"/>
    </xf>
    <xf numFmtId="38" fontId="13" fillId="2" borderId="48" xfId="1" applyFont="1" applyFill="1" applyBorder="1" applyAlignment="1" applyProtection="1">
      <alignment horizontal="center" vertical="center" shrinkToFit="1"/>
    </xf>
    <xf numFmtId="0" fontId="21" fillId="0" borderId="0" xfId="0" applyFont="1" applyFill="1" applyAlignment="1">
      <alignment horizontal="center" vertical="center" shrinkToFit="1"/>
    </xf>
    <xf numFmtId="0" fontId="29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22" fillId="0" borderId="22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left" vertical="center" indent="1"/>
    </xf>
    <xf numFmtId="0" fontId="22" fillId="0" borderId="58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 shrinkToFit="1"/>
    </xf>
    <xf numFmtId="0" fontId="22" fillId="0" borderId="59" xfId="0" applyFont="1" applyBorder="1" applyAlignment="1">
      <alignment horizontal="left" vertical="center" indent="1" shrinkToFit="1"/>
    </xf>
    <xf numFmtId="176" fontId="20" fillId="2" borderId="66" xfId="0" applyNumberFormat="1" applyFont="1" applyFill="1" applyBorder="1" applyAlignment="1">
      <alignment horizontal="center" vertical="center"/>
    </xf>
    <xf numFmtId="176" fontId="20" fillId="2" borderId="67" xfId="0" applyNumberFormat="1" applyFont="1" applyFill="1" applyBorder="1" applyAlignment="1">
      <alignment horizontal="center" vertical="center"/>
    </xf>
    <xf numFmtId="176" fontId="20" fillId="2" borderId="68" xfId="0" applyNumberFormat="1" applyFont="1" applyFill="1" applyBorder="1" applyAlignment="1">
      <alignment horizontal="center" vertical="center"/>
    </xf>
    <xf numFmtId="38" fontId="28" fillId="0" borderId="9" xfId="1" applyFont="1" applyBorder="1" applyAlignment="1">
      <alignment horizontal="center" vertical="center" shrinkToFit="1"/>
    </xf>
    <xf numFmtId="38" fontId="28" fillId="0" borderId="8" xfId="1" applyFont="1" applyBorder="1" applyAlignment="1">
      <alignment horizontal="center" vertical="center" shrinkToFit="1"/>
    </xf>
    <xf numFmtId="38" fontId="13" fillId="2" borderId="7" xfId="1" applyFont="1" applyFill="1" applyBorder="1" applyAlignment="1">
      <alignment horizontal="center" vertical="center" shrinkToFit="1"/>
    </xf>
    <xf numFmtId="38" fontId="13" fillId="2" borderId="36" xfId="1" applyFont="1" applyFill="1" applyBorder="1" applyAlignment="1">
      <alignment horizontal="center" vertical="center" shrinkToFit="1"/>
    </xf>
    <xf numFmtId="38" fontId="28" fillId="0" borderId="4" xfId="1" applyFont="1" applyBorder="1" applyAlignment="1">
      <alignment horizontal="center" vertical="center" shrinkToFit="1"/>
    </xf>
    <xf numFmtId="38" fontId="28" fillId="0" borderId="2" xfId="1" applyFont="1" applyBorder="1" applyAlignment="1">
      <alignment horizontal="center" vertical="center" shrinkToFit="1"/>
    </xf>
    <xf numFmtId="38" fontId="13" fillId="2" borderId="5" xfId="1" applyFont="1" applyFill="1" applyBorder="1" applyAlignment="1">
      <alignment horizontal="center" vertical="center" shrinkToFit="1"/>
    </xf>
    <xf numFmtId="38" fontId="13" fillId="2" borderId="38" xfId="1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0" fillId="2" borderId="6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 shrinkToFit="1"/>
    </xf>
    <xf numFmtId="38" fontId="13" fillId="2" borderId="35" xfId="1" applyFont="1" applyFill="1" applyBorder="1" applyAlignment="1">
      <alignment horizontal="center" vertical="center" shrinkToFit="1"/>
    </xf>
    <xf numFmtId="38" fontId="28" fillId="0" borderId="13" xfId="1" applyFont="1" applyBorder="1" applyAlignment="1">
      <alignment horizontal="center" vertical="center" shrinkToFit="1"/>
    </xf>
    <xf numFmtId="38" fontId="28" fillId="0" borderId="12" xfId="1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25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30" xfId="0" applyFont="1" applyFill="1" applyBorder="1" applyAlignment="1" applyProtection="1">
      <alignment horizontal="center" vertical="center" shrinkToFit="1"/>
      <protection locked="0"/>
    </xf>
    <xf numFmtId="0" fontId="31" fillId="0" borderId="22" xfId="0" applyFont="1" applyBorder="1" applyAlignment="1">
      <alignment horizontal="left" vertical="center" indent="1"/>
    </xf>
    <xf numFmtId="0" fontId="31" fillId="0" borderId="39" xfId="0" applyFont="1" applyBorder="1" applyAlignment="1">
      <alignment horizontal="left" vertical="center" indent="1"/>
    </xf>
    <xf numFmtId="0" fontId="31" fillId="0" borderId="46" xfId="0" applyFont="1" applyBorder="1" applyAlignment="1">
      <alignment horizontal="left" vertical="center" indent="1"/>
    </xf>
    <xf numFmtId="0" fontId="31" fillId="0" borderId="58" xfId="0" applyFont="1" applyBorder="1" applyAlignment="1">
      <alignment horizontal="left" vertical="center" indent="1"/>
    </xf>
    <xf numFmtId="38" fontId="36" fillId="0" borderId="4" xfId="1" applyFont="1" applyBorder="1" applyAlignment="1">
      <alignment horizontal="center" vertical="center" shrinkToFit="1"/>
    </xf>
    <xf numFmtId="38" fontId="36" fillId="0" borderId="2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36" fillId="0" borderId="9" xfId="1" applyFont="1" applyBorder="1" applyAlignment="1">
      <alignment horizontal="center" vertical="center" shrinkToFit="1"/>
    </xf>
    <xf numFmtId="38" fontId="36" fillId="0" borderId="8" xfId="1" applyFont="1" applyBorder="1" applyAlignment="1">
      <alignment horizontal="center" vertical="center" shrinkToFit="1"/>
    </xf>
    <xf numFmtId="38" fontId="36" fillId="0" borderId="13" xfId="1" applyFont="1" applyBorder="1" applyAlignment="1">
      <alignment horizontal="center" vertical="center" shrinkToFit="1"/>
    </xf>
    <xf numFmtId="38" fontId="36" fillId="0" borderId="12" xfId="1" applyFont="1" applyBorder="1" applyAlignment="1">
      <alignment horizontal="center" vertical="center" shrinkToFit="1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93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$AK$32" lockText="1" noThreeD="1"/>
</file>

<file path=xl/ctrlProps/ctrlProp11.xml><?xml version="1.0" encoding="utf-8"?>
<formControlPr xmlns="http://schemas.microsoft.com/office/spreadsheetml/2009/9/main" objectType="Radio" firstButton="1" fmlaLink="$AK$58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AK$64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$AK$43" lockText="1" noThreeD="1"/>
</file>

<file path=xl/ctrlProps/ctrlProp18.xml><?xml version="1.0" encoding="utf-8"?>
<formControlPr xmlns="http://schemas.microsoft.com/office/spreadsheetml/2009/9/main" objectType="CheckBox" fmlaLink="$AK$54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firstButton="1" fmlaLink="#REF!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#REF!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checked="Checked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Radio" firstButton="1" fmlaLink="#REF!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#REF!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5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>
              <a:xfrm>
                <a:off x="6463405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50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>
              <a:xfrm>
                <a:off x="6682468" y="54028047"/>
                <a:ext cx="843643" cy="187776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1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>
              <a:xfrm>
                <a:off x="6436191" y="53965623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9" y="13818405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Group Box 4" hidden="1">
                <a:extLst>
                  <a:ext uri="{63B3BB69-23CF-44E3-9099-C40C66FF867C}">
                    <a14:compatExt spid="_x0000_s15364"/>
                  </a:ext>
                </a:extLst>
              </xdr:cNvPr>
              <xdr:cNvSpPr/>
            </xdr:nvSpPr>
            <xdr:spPr>
              <a:xfrm>
                <a:off x="6463403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0"/>
          <a:ext cx="2346031" cy="310882"/>
          <a:chOff x="6436191" y="53906682"/>
          <a:chExt cx="2477860" cy="38540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Option Button 5" hidden="1">
                <a:extLst>
                  <a:ext uri="{63B3BB69-23CF-44E3-9099-C40C66FF867C}">
                    <a14:compatExt spid="_x0000_s15365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Option Button 6" hidden="1">
                <a:extLst>
                  <a:ext uri="{63B3BB69-23CF-44E3-9099-C40C66FF867C}">
                    <a14:compatExt spid="_x0000_s15366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1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Group Box 7" hidden="1">
                <a:extLst>
                  <a:ext uri="{63B3BB69-23CF-44E3-9099-C40C66FF867C}">
                    <a14:compatExt spid="_x0000_s15367"/>
                  </a:ext>
                </a:extLst>
              </xdr:cNvPr>
              <xdr:cNvSpPr/>
            </xdr:nvSpPr>
            <xdr:spPr>
              <a:xfrm>
                <a:off x="6436191" y="53965519"/>
                <a:ext cx="2477860" cy="32656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933674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77342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44575" y="1469091"/>
          <a:ext cx="862611" cy="811260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699145" y="2438841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5993389" y="3275783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4729" y="1713486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4377" y="3612636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37444" y="4262809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2497" y="4872534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22684" y="7473982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87809" y="14563252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623349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63834" y="12877898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66284" y="15001667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87998" y="13314382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0440" y="15401614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2" name="曲線コネクタ 1"/>
        <xdr:cNvCxnSpPr>
          <a:stCxn id="38" idx="1"/>
        </xdr:cNvCxnSpPr>
      </xdr:nvCxnSpPr>
      <xdr:spPr>
        <a:xfrm rot="10800000">
          <a:off x="4282888" y="14179364"/>
          <a:ext cx="547966" cy="339415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3" name="グループ化 2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4" name="正方形/長方形 3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6" name="テキスト ボックス 5"/>
        <xdr:cNvSpPr txBox="1"/>
      </xdr:nvSpPr>
      <xdr:spPr>
        <a:xfrm>
          <a:off x="188567" y="7436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8" name="グループ化 7"/>
        <xdr:cNvGrpSpPr/>
      </xdr:nvGrpSpPr>
      <xdr:grpSpPr>
        <a:xfrm>
          <a:off x="6701121" y="1375117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6" name="Option Button 2" hidden="1">
                <a:extLst>
                  <a:ext uri="{63B3BB69-23CF-44E3-9099-C40C66FF867C}">
                    <a14:compatExt spid="_x0000_s16386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Option Button 3" hidden="1">
                <a:extLst>
                  <a:ext uri="{63B3BB69-23CF-44E3-9099-C40C66FF867C}">
                    <a14:compatExt spid="_x0000_s16387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8" name="Group Box 4" hidden="1">
                <a:extLst>
                  <a:ext uri="{63B3BB69-23CF-44E3-9099-C40C66FF867C}">
                    <a14:compatExt spid="_x0000_s16388"/>
                  </a:ext>
                </a:extLst>
              </xdr:cNvPr>
              <xdr:cNvSpPr/>
            </xdr:nvSpPr>
            <xdr:spPr>
              <a:xfrm>
                <a:off x="6463403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2" name="テキスト ボックス 1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4" name="テキスト ボックス 13"/>
        <xdr:cNvSpPr txBox="1"/>
      </xdr:nvSpPr>
      <xdr:spPr>
        <a:xfrm>
          <a:off x="127995" y="15046778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5" name="グループ化 14"/>
        <xdr:cNvGrpSpPr/>
      </xdr:nvGrpSpPr>
      <xdr:grpSpPr>
        <a:xfrm>
          <a:off x="6674704" y="15074753"/>
          <a:ext cx="2346031" cy="310873"/>
          <a:chOff x="6436191" y="53906682"/>
          <a:chExt cx="2477860" cy="38544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9" name="Option Button 5" hidden="1">
                <a:extLst>
                  <a:ext uri="{63B3BB69-23CF-44E3-9099-C40C66FF867C}">
                    <a14:compatExt spid="_x0000_s16389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8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0" name="Option Button 6" hidden="1">
                <a:extLst>
                  <a:ext uri="{63B3BB69-23CF-44E3-9099-C40C66FF867C}">
                    <a14:compatExt spid="_x0000_s16390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1" name="Group Box 7" hidden="1">
                <a:extLst>
                  <a:ext uri="{63B3BB69-23CF-44E3-9099-C40C66FF867C}">
                    <a14:compatExt spid="_x0000_s16391"/>
                  </a:ext>
                </a:extLst>
              </xdr:cNvPr>
              <xdr:cNvSpPr/>
            </xdr:nvSpPr>
            <xdr:spPr>
              <a:xfrm>
                <a:off x="6436191" y="53965560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9" name="テキスト ボックス 1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1" name="テキスト ボックス 20"/>
        <xdr:cNvSpPr txBox="1"/>
      </xdr:nvSpPr>
      <xdr:spPr>
        <a:xfrm>
          <a:off x="188567" y="101132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3" name="テキスト ボックス 22"/>
        <xdr:cNvSpPr txBox="1"/>
      </xdr:nvSpPr>
      <xdr:spPr>
        <a:xfrm>
          <a:off x="188567" y="127897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29" name="角丸四角形吹き出し 28"/>
        <xdr:cNvSpPr/>
      </xdr:nvSpPr>
      <xdr:spPr>
        <a:xfrm>
          <a:off x="470887" y="9543933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30" name="角丸四角形吹き出し 29"/>
        <xdr:cNvSpPr/>
      </xdr:nvSpPr>
      <xdr:spPr>
        <a:xfrm>
          <a:off x="5367618" y="12782551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31" name="角丸四角形吹き出し 30"/>
        <xdr:cNvSpPr/>
      </xdr:nvSpPr>
      <xdr:spPr>
        <a:xfrm>
          <a:off x="1803134" y="10698020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32" name="曲線コネクタ 31"/>
        <xdr:cNvCxnSpPr>
          <a:stCxn id="41" idx="3"/>
        </xdr:cNvCxnSpPr>
      </xdr:nvCxnSpPr>
      <xdr:spPr>
        <a:xfrm flipV="1">
          <a:off x="3883966" y="15976787"/>
          <a:ext cx="175365" cy="174237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33" name="角丸四角形吹き出し 32"/>
        <xdr:cNvSpPr/>
      </xdr:nvSpPr>
      <xdr:spPr>
        <a:xfrm>
          <a:off x="5321262" y="11325032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34" name="曲線コネクタ 33"/>
        <xdr:cNvCxnSpPr>
          <a:endCxn id="33" idx="3"/>
        </xdr:cNvCxnSpPr>
      </xdr:nvCxnSpPr>
      <xdr:spPr>
        <a:xfrm rot="5400000">
          <a:off x="7738787" y="10905325"/>
          <a:ext cx="904634" cy="72581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35" name="角丸四角形吹き出し 34"/>
        <xdr:cNvSpPr/>
      </xdr:nvSpPr>
      <xdr:spPr>
        <a:xfrm>
          <a:off x="3838175" y="3687295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36" name="曲線コネクタ 35"/>
        <xdr:cNvCxnSpPr>
          <a:stCxn id="35" idx="3"/>
        </xdr:cNvCxnSpPr>
      </xdr:nvCxnSpPr>
      <xdr:spPr>
        <a:xfrm>
          <a:off x="6924615" y="4140851"/>
          <a:ext cx="1570163" cy="815116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37" name="角丸四角形吹き出し 36"/>
        <xdr:cNvSpPr/>
      </xdr:nvSpPr>
      <xdr:spPr>
        <a:xfrm>
          <a:off x="511710" y="5630002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38" name="角丸四角形吹き出し 37"/>
        <xdr:cNvSpPr/>
      </xdr:nvSpPr>
      <xdr:spPr>
        <a:xfrm>
          <a:off x="4830854" y="16030051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39" name="曲線コネクタ 38"/>
        <xdr:cNvCxnSpPr>
          <a:stCxn id="38" idx="3"/>
          <a:endCxn id="40" idx="5"/>
        </xdr:cNvCxnSpPr>
      </xdr:nvCxnSpPr>
      <xdr:spPr>
        <a:xfrm flipV="1">
          <a:off x="8516904" y="14859187"/>
          <a:ext cx="276930" cy="271433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40" name="円/楕円 39"/>
        <xdr:cNvSpPr/>
      </xdr:nvSpPr>
      <xdr:spPr>
        <a:xfrm>
          <a:off x="7715250" y="14270131"/>
          <a:ext cx="1264024" cy="68916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41" name="角丸四角形吹き出し 40"/>
        <xdr:cNvSpPr/>
      </xdr:nvSpPr>
      <xdr:spPr>
        <a:xfrm>
          <a:off x="330011" y="16862335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42" name="角丸四角形吹き出し 41"/>
        <xdr:cNvSpPr/>
      </xdr:nvSpPr>
      <xdr:spPr>
        <a:xfrm>
          <a:off x="48390" y="16082283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3" name="円/楕円 42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4" name="円/楕円 43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5" name="円/楕円 44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2" name="曲線コネクタ 1"/>
        <xdr:cNvCxnSpPr/>
      </xdr:nvCxnSpPr>
      <xdr:spPr>
        <a:xfrm rot="5400000">
          <a:off x="7132078" y="11459602"/>
          <a:ext cx="2293328" cy="701161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3" name="グループ化 2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4" name="正方形/長方形 3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6" name="グループ化 5"/>
        <xdr:cNvGrpSpPr/>
      </xdr:nvGrpSpPr>
      <xdr:grpSpPr>
        <a:xfrm>
          <a:off x="6701119" y="1121864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3" name="Option Button 1" hidden="1">
                <a:extLst>
                  <a:ext uri="{63B3BB69-23CF-44E3-9099-C40C66FF867C}">
                    <a14:compatExt spid="_x0000_s18433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4" name="Option Button 2" hidden="1">
                <a:extLst>
                  <a:ext uri="{63B3BB69-23CF-44E3-9099-C40C66FF867C}">
                    <a14:compatExt spid="_x0000_s18434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5" name="Group Box 3" hidden="1">
                <a:extLst>
                  <a:ext uri="{63B3BB69-23CF-44E3-9099-C40C66FF867C}">
                    <a14:compatExt spid="_x0000_s18435"/>
                  </a:ext>
                </a:extLst>
              </xdr:cNvPr>
              <xdr:cNvSpPr/>
            </xdr:nvSpPr>
            <xdr:spPr>
              <a:xfrm>
                <a:off x="6463403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2" name="テキスト ボックス 11"/>
        <xdr:cNvSpPr txBox="1"/>
      </xdr:nvSpPr>
      <xdr:spPr>
        <a:xfrm>
          <a:off x="127995" y="12465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3" name="グループ化 12"/>
        <xdr:cNvGrpSpPr/>
      </xdr:nvGrpSpPr>
      <xdr:grpSpPr>
        <a:xfrm>
          <a:off x="6674704" y="12542278"/>
          <a:ext cx="2346031" cy="310901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6" name="Option Button 4" hidden="1">
                <a:extLst>
                  <a:ext uri="{63B3BB69-23CF-44E3-9099-C40C66FF867C}">
                    <a14:compatExt spid="_x0000_s18436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7" name="Option Button 5" hidden="1">
                <a:extLst>
                  <a:ext uri="{63B3BB69-23CF-44E3-9099-C40C66FF867C}">
                    <a14:compatExt spid="_x0000_s18437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31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8" name="Group Box 6" hidden="1">
                <a:extLst>
                  <a:ext uri="{63B3BB69-23CF-44E3-9099-C40C66FF867C}">
                    <a14:compatExt spid="_x0000_s18438"/>
                  </a:ext>
                </a:extLst>
              </xdr:cNvPr>
              <xdr:cNvSpPr/>
            </xdr:nvSpPr>
            <xdr:spPr>
              <a:xfrm>
                <a:off x="6436191" y="53965579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7" name="テキスト ボックス 16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19" name="テキスト ボックス 18"/>
        <xdr:cNvSpPr txBox="1"/>
      </xdr:nvSpPr>
      <xdr:spPr>
        <a:xfrm>
          <a:off x="188567" y="10208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1" name="角丸四角形吹き出し 20"/>
        <xdr:cNvSpPr/>
      </xdr:nvSpPr>
      <xdr:spPr>
        <a:xfrm>
          <a:off x="5345205" y="10302127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2" name="円/楕円 21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23" name="角丸四角形吹き出し 22"/>
        <xdr:cNvSpPr/>
      </xdr:nvSpPr>
      <xdr:spPr>
        <a:xfrm>
          <a:off x="3578307" y="7238344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24" name="曲線コネクタ 80"/>
        <xdr:cNvCxnSpPr>
          <a:stCxn id="26" idx="0"/>
          <a:endCxn id="25" idx="0"/>
        </xdr:cNvCxnSpPr>
      </xdr:nvCxnSpPr>
      <xdr:spPr>
        <a:xfrm rot="16200000" flipV="1">
          <a:off x="6411672" y="7800975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25" name="円/楕円 24"/>
        <xdr:cNvSpPr/>
      </xdr:nvSpPr>
      <xdr:spPr>
        <a:xfrm>
          <a:off x="6012967" y="8051346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26" name="円/楕円 25"/>
        <xdr:cNvSpPr/>
      </xdr:nvSpPr>
      <xdr:spPr>
        <a:xfrm>
          <a:off x="6527316" y="8064953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27" name="曲線コネクタ 80"/>
        <xdr:cNvCxnSpPr/>
      </xdr:nvCxnSpPr>
      <xdr:spPr>
        <a:xfrm>
          <a:off x="6809814" y="5108202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E12" sqref="E12:Q12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49</v>
      </c>
      <c r="V1" s="47" t="s">
        <v>57</v>
      </c>
      <c r="W1" s="48"/>
      <c r="X1" s="48"/>
      <c r="Y1" s="49"/>
      <c r="Z1" s="16" t="s">
        <v>52</v>
      </c>
      <c r="AA1" s="17" t="str">
        <f>IF(AK58=1,"○","")</f>
        <v/>
      </c>
      <c r="AB1" s="16" t="s">
        <v>53</v>
      </c>
      <c r="AC1" s="17" t="str">
        <f>IF(AK64=1,"○","")</f>
        <v/>
      </c>
      <c r="AD1" s="16" t="s">
        <v>54</v>
      </c>
      <c r="AE1" s="17" t="str">
        <f>IF(AK21=1,"○","")</f>
        <v/>
      </c>
      <c r="AF1" s="16" t="s">
        <v>55</v>
      </c>
      <c r="AG1" s="17" t="str">
        <f>IF(AK7&gt;0,"○","")</f>
        <v/>
      </c>
      <c r="AH1" s="16" t="s">
        <v>56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8" x14ac:dyDescent="0.45">
      <c r="A4" s="3" t="s">
        <v>88</v>
      </c>
      <c r="Y4" s="9" t="s">
        <v>148</v>
      </c>
      <c r="AA4" s="51"/>
      <c r="AB4" s="51"/>
      <c r="AC4" s="9" t="s">
        <v>2</v>
      </c>
      <c r="AD4" s="51"/>
      <c r="AE4" s="51"/>
      <c r="AF4" s="9" t="s">
        <v>3</v>
      </c>
      <c r="AG4" s="51"/>
      <c r="AH4" s="51"/>
      <c r="AI4" s="9" t="s">
        <v>4</v>
      </c>
      <c r="AK4" s="11">
        <f>COUNTIF($AK$22:$AK$54,"未入力")</f>
        <v>3</v>
      </c>
      <c r="AL4" s="9" t="s">
        <v>63</v>
      </c>
    </row>
    <row r="5" spans="1:38" x14ac:dyDescent="0.45">
      <c r="R5" s="52" t="s">
        <v>33</v>
      </c>
      <c r="S5" s="52"/>
      <c r="T5" s="52"/>
      <c r="U5" s="52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K5" s="11">
        <f>COUNTIF($AK$22:$AK$54,"未利用")</f>
        <v>0</v>
      </c>
      <c r="AL5" s="9" t="s">
        <v>64</v>
      </c>
    </row>
    <row r="6" spans="1:38" x14ac:dyDescent="0.45">
      <c r="R6" s="52"/>
      <c r="S6" s="52"/>
      <c r="T6" s="52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K6" s="11">
        <f>COUNTIF($AK$22:$AK$54,"対象外")</f>
        <v>0</v>
      </c>
      <c r="AL6" s="9" t="s">
        <v>65</v>
      </c>
    </row>
    <row r="7" spans="1:38" x14ac:dyDescent="0.45">
      <c r="O7" s="9" t="s">
        <v>5</v>
      </c>
      <c r="R7" s="52" t="s">
        <v>6</v>
      </c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54"/>
      <c r="AE7" s="54"/>
      <c r="AK7" s="11">
        <f>COUNTIF($AK$22:$AK$54,"正当理由Ⅳ")</f>
        <v>0</v>
      </c>
      <c r="AL7" s="9" t="s">
        <v>66</v>
      </c>
    </row>
    <row r="8" spans="1:38" x14ac:dyDescent="0.45">
      <c r="R8" s="52"/>
      <c r="S8" s="52"/>
      <c r="T8" s="52"/>
      <c r="U8" s="52"/>
      <c r="V8" s="54"/>
      <c r="W8" s="54"/>
      <c r="X8" s="54"/>
      <c r="Y8" s="54"/>
      <c r="Z8" s="54"/>
      <c r="AA8" s="54"/>
      <c r="AB8" s="54"/>
      <c r="AC8" s="54"/>
      <c r="AD8" s="54"/>
      <c r="AE8" s="54"/>
      <c r="AG8" s="55" t="s">
        <v>37</v>
      </c>
      <c r="AH8" s="56"/>
      <c r="AK8" s="12">
        <f>SUM(AG24,AG35,AG46)</f>
        <v>0</v>
      </c>
      <c r="AL8" s="9" t="s">
        <v>67</v>
      </c>
    </row>
    <row r="9" spans="1:38" ht="19.5" customHeight="1" x14ac:dyDescent="0.45">
      <c r="R9" s="52" t="s">
        <v>7</v>
      </c>
      <c r="S9" s="52"/>
      <c r="T9" s="52"/>
      <c r="U9" s="52"/>
      <c r="V9" s="57"/>
      <c r="W9" s="57"/>
      <c r="X9" s="57"/>
      <c r="Y9" s="57"/>
      <c r="Z9" s="57"/>
      <c r="AA9" s="57"/>
      <c r="AB9" s="57"/>
      <c r="AC9" s="57"/>
      <c r="AD9" s="57"/>
      <c r="AE9" s="57"/>
      <c r="AG9" s="56"/>
      <c r="AH9" s="56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58" t="s">
        <v>8</v>
      </c>
      <c r="B11" s="59"/>
      <c r="C11" s="59"/>
      <c r="D11" s="60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61"/>
      <c r="P11" s="61"/>
      <c r="Q11" s="61"/>
      <c r="R11" s="62" t="s">
        <v>9</v>
      </c>
      <c r="S11" s="59"/>
      <c r="T11" s="59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1:38" ht="33.75" customHeight="1" thickBot="1" x14ac:dyDescent="0.5">
      <c r="A12" s="68" t="s">
        <v>35</v>
      </c>
      <c r="B12" s="69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 t="s">
        <v>36</v>
      </c>
      <c r="S12" s="69"/>
      <c r="T12" s="69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3"/>
    </row>
    <row r="13" spans="1:38" ht="9.75" customHeight="1" x14ac:dyDescent="0.45"/>
    <row r="14" spans="1:38" s="11" customFormat="1" ht="16.5" x14ac:dyDescent="0.45">
      <c r="A14" s="21" t="s">
        <v>30</v>
      </c>
    </row>
    <row r="15" spans="1:38" s="11" customFormat="1" x14ac:dyDescent="0.45">
      <c r="A15" s="11" t="s">
        <v>31</v>
      </c>
      <c r="AK15" s="9" t="s">
        <v>39</v>
      </c>
    </row>
    <row r="16" spans="1:38" s="11" customFormat="1" x14ac:dyDescent="0.45">
      <c r="A16" s="11" t="s">
        <v>32</v>
      </c>
      <c r="AK16" s="9" t="s">
        <v>12</v>
      </c>
    </row>
    <row r="17" spans="1:39" s="11" customFormat="1" x14ac:dyDescent="0.45">
      <c r="A17" s="11" t="s">
        <v>80</v>
      </c>
      <c r="AK17" s="9" t="s">
        <v>13</v>
      </c>
    </row>
    <row r="18" spans="1:39" ht="9" customHeight="1" thickBot="1" x14ac:dyDescent="0.5"/>
    <row r="19" spans="1:39" x14ac:dyDescent="0.45">
      <c r="A19" s="74" t="s">
        <v>10</v>
      </c>
      <c r="B19" s="75"/>
      <c r="C19" s="75"/>
      <c r="D19" s="65"/>
      <c r="E19" s="78" t="s">
        <v>148</v>
      </c>
      <c r="F19" s="75"/>
      <c r="G19" s="80"/>
      <c r="H19" s="80"/>
      <c r="I19" s="75" t="s">
        <v>11</v>
      </c>
      <c r="J19" s="75"/>
      <c r="K19" s="82" t="s">
        <v>38</v>
      </c>
      <c r="L19" s="84"/>
      <c r="M19" s="80"/>
      <c r="N19" s="80"/>
      <c r="O19" s="80"/>
      <c r="P19" s="80"/>
      <c r="Q19" s="65" t="s">
        <v>40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9" x14ac:dyDescent="0.45">
      <c r="A20" s="76"/>
      <c r="B20" s="77"/>
      <c r="C20" s="77"/>
      <c r="D20" s="66"/>
      <c r="E20" s="79"/>
      <c r="F20" s="77"/>
      <c r="G20" s="81"/>
      <c r="H20" s="81"/>
      <c r="I20" s="77"/>
      <c r="J20" s="77"/>
      <c r="K20" s="83"/>
      <c r="L20" s="81"/>
      <c r="M20" s="81"/>
      <c r="N20" s="81"/>
      <c r="O20" s="81"/>
      <c r="P20" s="81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9" ht="27.75" customHeight="1" thickBot="1" x14ac:dyDescent="0.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01"/>
      <c r="U21" s="102"/>
      <c r="V21" s="101"/>
      <c r="W21" s="102"/>
      <c r="X21" s="101"/>
      <c r="Y21" s="102"/>
      <c r="Z21" s="101"/>
      <c r="AA21" s="102"/>
      <c r="AB21" s="101"/>
      <c r="AC21" s="102"/>
      <c r="AD21" s="101"/>
      <c r="AE21" s="102"/>
      <c r="AF21" s="24"/>
      <c r="AG21" s="88" t="str">
        <f>IF(SUM(T21:AE21)=0,"",SUM(T21:AE21))</f>
        <v/>
      </c>
      <c r="AH21" s="88"/>
      <c r="AI21" s="89"/>
      <c r="AK21" s="8" t="str">
        <f>IFERROR(IF(AVERAGE(T21:AE21)&lt;=20,1,2),"")</f>
        <v/>
      </c>
      <c r="AL21" s="9" t="s">
        <v>62</v>
      </c>
      <c r="AM21" s="9" t="s">
        <v>76</v>
      </c>
    </row>
    <row r="22" spans="1:39" ht="19.5" x14ac:dyDescent="0.45">
      <c r="A22" s="90" t="s">
        <v>27</v>
      </c>
      <c r="B22" s="91"/>
      <c r="C22" s="94" t="str">
        <f>A22</f>
        <v>訪問介護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97"/>
      <c r="U22" s="98"/>
      <c r="V22" s="97"/>
      <c r="W22" s="98"/>
      <c r="X22" s="97"/>
      <c r="Y22" s="98"/>
      <c r="Z22" s="97"/>
      <c r="AA22" s="98"/>
      <c r="AB22" s="97"/>
      <c r="AC22" s="98"/>
      <c r="AD22" s="97"/>
      <c r="AE22" s="98"/>
      <c r="AF22" s="4" t="s">
        <v>42</v>
      </c>
      <c r="AG22" s="99" t="str">
        <f>IF(SUM(T22:AE22)=0,"",SUM(T22:AE22))</f>
        <v/>
      </c>
      <c r="AH22" s="99"/>
      <c r="AI22" s="100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61</v>
      </c>
    </row>
    <row r="23" spans="1:39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3"/>
      <c r="U23" s="104"/>
      <c r="V23" s="103"/>
      <c r="W23" s="104"/>
      <c r="X23" s="103"/>
      <c r="Y23" s="104"/>
      <c r="Z23" s="103"/>
      <c r="AA23" s="104"/>
      <c r="AB23" s="103"/>
      <c r="AC23" s="104"/>
      <c r="AD23" s="103"/>
      <c r="AE23" s="104"/>
      <c r="AF23" s="5" t="s">
        <v>43</v>
      </c>
      <c r="AG23" s="105" t="str">
        <f t="shared" ref="AG23" si="0">IF(SUM(T23:AE23)=0,"",SUM(T23:AE23))</f>
        <v/>
      </c>
      <c r="AH23" s="105"/>
      <c r="AI23" s="106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82</v>
      </c>
    </row>
    <row r="24" spans="1:39" ht="19.5" x14ac:dyDescent="0.45">
      <c r="A24" s="92"/>
      <c r="B24" s="93"/>
      <c r="C24" s="107" t="s">
        <v>47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5" t="s">
        <v>44</v>
      </c>
      <c r="AG24" s="105" t="str">
        <f>IF(SUM(T24:AE24)=0,"",SUM(T24:AE24))</f>
        <v/>
      </c>
      <c r="AH24" s="105"/>
      <c r="AI24" s="106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73</v>
      </c>
    </row>
    <row r="25" spans="1:39" ht="18.75" customHeight="1" x14ac:dyDescent="0.45">
      <c r="A25" s="92"/>
      <c r="B25" s="93"/>
      <c r="C25" s="131" t="s">
        <v>45</v>
      </c>
      <c r="D25" s="132"/>
      <c r="E25" s="133"/>
      <c r="F25" s="140" t="s">
        <v>33</v>
      </c>
      <c r="G25" s="141"/>
      <c r="H25" s="141"/>
      <c r="I25" s="142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75</v>
      </c>
    </row>
    <row r="26" spans="1:39" x14ac:dyDescent="0.45">
      <c r="A26" s="92"/>
      <c r="B26" s="93"/>
      <c r="C26" s="134"/>
      <c r="D26" s="135"/>
      <c r="E26" s="136"/>
      <c r="F26" s="145" t="s">
        <v>29</v>
      </c>
      <c r="G26" s="146"/>
      <c r="H26" s="146"/>
      <c r="I26" s="147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9"/>
      <c r="AK26" s="6"/>
      <c r="AL26" s="10"/>
      <c r="AM26" s="26"/>
    </row>
    <row r="27" spans="1:39" ht="28.5" customHeight="1" thickBot="1" x14ac:dyDescent="0.5">
      <c r="A27" s="92"/>
      <c r="B27" s="93"/>
      <c r="C27" s="134"/>
      <c r="D27" s="135"/>
      <c r="E27" s="136"/>
      <c r="F27" s="150" t="s">
        <v>79</v>
      </c>
      <c r="G27" s="151"/>
      <c r="H27" s="151"/>
      <c r="I27" s="152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  <c r="U27" s="155" t="s">
        <v>59</v>
      </c>
      <c r="V27" s="156"/>
      <c r="W27" s="156"/>
      <c r="X27" s="156"/>
      <c r="Y27" s="156"/>
      <c r="Z27" s="156"/>
      <c r="AA27" s="156"/>
      <c r="AB27" s="156"/>
      <c r="AC27" s="157"/>
      <c r="AD27" s="158" t="str">
        <f>IFERROR(ROUND((AG23-AG24)/AG22,4)*100,"")</f>
        <v/>
      </c>
      <c r="AE27" s="158"/>
      <c r="AF27" s="158"/>
      <c r="AG27" s="158"/>
      <c r="AH27" s="159" t="s">
        <v>46</v>
      </c>
      <c r="AI27" s="160"/>
      <c r="AK27" s="6" t="str">
        <f>IF(AK28="８割超",A22,"")</f>
        <v/>
      </c>
      <c r="AL27" s="10" t="str">
        <f>$AM$27</f>
        <v>←８割超の場合サービス名出力</v>
      </c>
      <c r="AM27" s="26" t="s">
        <v>70</v>
      </c>
    </row>
    <row r="28" spans="1:39" ht="28.5" customHeight="1" thickTop="1" thickBot="1" x14ac:dyDescent="0.5">
      <c r="A28" s="92"/>
      <c r="B28" s="93"/>
      <c r="C28" s="134"/>
      <c r="D28" s="135"/>
      <c r="E28" s="136"/>
      <c r="F28" s="110" t="s">
        <v>34</v>
      </c>
      <c r="G28" s="111"/>
      <c r="H28" s="111"/>
      <c r="I28" s="112"/>
      <c r="J28" s="113" t="s">
        <v>58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4" t="s">
        <v>60</v>
      </c>
      <c r="V28" s="114"/>
      <c r="W28" s="114"/>
      <c r="X28" s="114"/>
      <c r="Y28" s="114"/>
      <c r="Z28" s="114"/>
      <c r="AA28" s="114"/>
      <c r="AB28" s="114"/>
      <c r="AC28" s="115"/>
      <c r="AD28" s="116" t="str">
        <f>IFERROR(ROUND(AG23/AG22,4)*100,"")</f>
        <v/>
      </c>
      <c r="AE28" s="117"/>
      <c r="AF28" s="117"/>
      <c r="AG28" s="118"/>
      <c r="AH28" s="161"/>
      <c r="AI28" s="162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69</v>
      </c>
    </row>
    <row r="29" spans="1:39" ht="18.75" customHeight="1" thickTop="1" x14ac:dyDescent="0.45">
      <c r="A29" s="92"/>
      <c r="B29" s="93"/>
      <c r="C29" s="134"/>
      <c r="D29" s="135"/>
      <c r="E29" s="136"/>
      <c r="F29" s="119" t="s">
        <v>50</v>
      </c>
      <c r="G29" s="120"/>
      <c r="H29" s="120"/>
      <c r="I29" s="120"/>
      <c r="J29" s="121"/>
      <c r="K29" s="125" t="s">
        <v>81</v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127"/>
      <c r="AF29" s="127"/>
      <c r="AG29" s="127"/>
      <c r="AH29" s="126"/>
      <c r="AI29" s="128"/>
      <c r="AK29" s="6"/>
      <c r="AL29" s="10"/>
      <c r="AM29" s="26"/>
    </row>
    <row r="30" spans="1:39" ht="9.75" customHeight="1" x14ac:dyDescent="0.45">
      <c r="A30" s="92"/>
      <c r="B30" s="93"/>
      <c r="C30" s="137"/>
      <c r="D30" s="138"/>
      <c r="E30" s="139"/>
      <c r="F30" s="122"/>
      <c r="G30" s="123"/>
      <c r="H30" s="123"/>
      <c r="I30" s="123"/>
      <c r="J30" s="124"/>
      <c r="K30" s="129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30"/>
      <c r="AK30" s="6"/>
      <c r="AL30" s="10"/>
      <c r="AM30" s="26"/>
    </row>
    <row r="31" spans="1:39" x14ac:dyDescent="0.45">
      <c r="A31" s="163"/>
      <c r="B31" s="164"/>
      <c r="C31" s="164"/>
      <c r="D31" s="164"/>
      <c r="E31" s="165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70"/>
      <c r="AK31" s="6" t="str">
        <f>IF(F31="","","W")</f>
        <v/>
      </c>
      <c r="AL31" s="10" t="str">
        <f>$AM$31</f>
        <v>←内訳記載した場合：W</v>
      </c>
      <c r="AM31" s="26" t="s">
        <v>71</v>
      </c>
    </row>
    <row r="32" spans="1:39" ht="19.5" thickBot="1" x14ac:dyDescent="0.5">
      <c r="A32" s="166"/>
      <c r="B32" s="167"/>
      <c r="C32" s="167"/>
      <c r="D32" s="167"/>
      <c r="E32" s="168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2"/>
      <c r="AK32" s="6" t="b">
        <v>0</v>
      </c>
      <c r="AL32" s="27" t="str">
        <f>$AM$32</f>
        <v>←本サービス未利用チェック</v>
      </c>
      <c r="AM32" s="26" t="s">
        <v>68</v>
      </c>
    </row>
    <row r="33" spans="1:38" ht="19.5" x14ac:dyDescent="0.45">
      <c r="A33" s="90" t="s">
        <v>84</v>
      </c>
      <c r="B33" s="91"/>
      <c r="C33" s="94" t="str">
        <f>A33</f>
        <v>通所介護（地域密着型通所介護含む）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4" t="s">
        <v>42</v>
      </c>
      <c r="AG33" s="99" t="str">
        <f>IF(SUM(T33:AE33)=0,"",SUM(T33:AE33))</f>
        <v/>
      </c>
      <c r="AH33" s="99"/>
      <c r="AI33" s="100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92"/>
      <c r="B34" s="93"/>
      <c r="C34" s="107" t="str">
        <f>$C$23</f>
        <v>うち、紹介率最高法人を位置付けた計画数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5" t="s">
        <v>43</v>
      </c>
      <c r="AG34" s="105" t="str">
        <f t="shared" ref="AG34:AG35" si="3">IF(SUM(T34:AE34)=0,"",SUM(T34:AE34))</f>
        <v/>
      </c>
      <c r="AH34" s="105"/>
      <c r="AI34" s="106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92"/>
      <c r="B35" s="93"/>
      <c r="C35" s="107" t="str">
        <f>$C$24</f>
        <v>うち、判定から控除すべき正当な理由がある計画数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5" t="s">
        <v>44</v>
      </c>
      <c r="AG35" s="105" t="str">
        <f t="shared" si="3"/>
        <v/>
      </c>
      <c r="AH35" s="105"/>
      <c r="AI35" s="106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92"/>
      <c r="B36" s="93"/>
      <c r="C36" s="131" t="str">
        <f>$C$25</f>
        <v>紹介率
最高法人</v>
      </c>
      <c r="D36" s="132"/>
      <c r="E36" s="133"/>
      <c r="F36" s="140" t="str">
        <f>$F$25</f>
        <v>法人所在地</v>
      </c>
      <c r="G36" s="141"/>
      <c r="H36" s="141"/>
      <c r="I36" s="142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92"/>
      <c r="B37" s="93"/>
      <c r="C37" s="134"/>
      <c r="D37" s="135"/>
      <c r="E37" s="136"/>
      <c r="F37" s="145" t="str">
        <f>$F$26</f>
        <v>法人名</v>
      </c>
      <c r="G37" s="146"/>
      <c r="H37" s="146"/>
      <c r="I37" s="147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9"/>
      <c r="AK37" s="6"/>
      <c r="AL37" s="10"/>
    </row>
    <row r="38" spans="1:38" ht="24" customHeight="1" thickBot="1" x14ac:dyDescent="0.5">
      <c r="A38" s="92"/>
      <c r="B38" s="93"/>
      <c r="C38" s="134"/>
      <c r="D38" s="135"/>
      <c r="E38" s="136"/>
      <c r="F38" s="150" t="str">
        <f>$F$27</f>
        <v>事業所名</v>
      </c>
      <c r="G38" s="151"/>
      <c r="H38" s="15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4"/>
      <c r="U38" s="155" t="str">
        <f>$U$27</f>
        <v>(控除した場合)(B－C)÷A×１００</v>
      </c>
      <c r="V38" s="156"/>
      <c r="W38" s="156"/>
      <c r="X38" s="156"/>
      <c r="Y38" s="156"/>
      <c r="Z38" s="156"/>
      <c r="AA38" s="156"/>
      <c r="AB38" s="156"/>
      <c r="AC38" s="157"/>
      <c r="AD38" s="158" t="str">
        <f>IFERROR(ROUND((AG34-AG35)/AG33,4)*100,"")</f>
        <v/>
      </c>
      <c r="AE38" s="158"/>
      <c r="AF38" s="158"/>
      <c r="AG38" s="158"/>
      <c r="AH38" s="185" t="s">
        <v>46</v>
      </c>
      <c r="AI38" s="160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92"/>
      <c r="B39" s="93"/>
      <c r="C39" s="134"/>
      <c r="D39" s="135"/>
      <c r="E39" s="136"/>
      <c r="F39" s="110" t="str">
        <f>$F$28</f>
        <v>紹介率</v>
      </c>
      <c r="G39" s="111"/>
      <c r="H39" s="111"/>
      <c r="I39" s="112"/>
      <c r="J39" s="113" t="str">
        <f>$J$28</f>
        <v>※小数点第２位以下四捨五入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4" t="str">
        <f>$U$28</f>
        <v>　 (控除前)　　B÷A×１００</v>
      </c>
      <c r="V39" s="114"/>
      <c r="W39" s="114"/>
      <c r="X39" s="114"/>
      <c r="Y39" s="114"/>
      <c r="Z39" s="114"/>
      <c r="AA39" s="114"/>
      <c r="AB39" s="114"/>
      <c r="AC39" s="115"/>
      <c r="AD39" s="116" t="str">
        <f>IFERROR(ROUND(AG34/AG33,4)*100,"")</f>
        <v/>
      </c>
      <c r="AE39" s="117"/>
      <c r="AF39" s="117"/>
      <c r="AG39" s="118"/>
      <c r="AH39" s="161"/>
      <c r="AI39" s="162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92"/>
      <c r="B40" s="93"/>
      <c r="C40" s="134"/>
      <c r="D40" s="135"/>
      <c r="E40" s="136"/>
      <c r="F40" s="119" t="str">
        <f>$F$29</f>
        <v>(Ｃ)欄の内訳</v>
      </c>
      <c r="G40" s="120"/>
      <c r="H40" s="120"/>
      <c r="I40" s="120"/>
      <c r="J40" s="121"/>
      <c r="K40" s="125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7"/>
      <c r="AE40" s="127"/>
      <c r="AF40" s="127"/>
      <c r="AG40" s="127"/>
      <c r="AH40" s="126"/>
      <c r="AI40" s="128"/>
      <c r="AK40" s="6"/>
      <c r="AL40" s="10"/>
    </row>
    <row r="41" spans="1:38" ht="9.75" customHeight="1" x14ac:dyDescent="0.45">
      <c r="A41" s="92"/>
      <c r="B41" s="93"/>
      <c r="C41" s="137"/>
      <c r="D41" s="138"/>
      <c r="E41" s="139"/>
      <c r="F41" s="122"/>
      <c r="G41" s="123"/>
      <c r="H41" s="123"/>
      <c r="I41" s="123"/>
      <c r="J41" s="124"/>
      <c r="K41" s="129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30"/>
      <c r="AK41" s="6"/>
      <c r="AL41" s="10"/>
    </row>
    <row r="42" spans="1:38" x14ac:dyDescent="0.45">
      <c r="A42" s="163"/>
      <c r="B42" s="164"/>
      <c r="C42" s="164"/>
      <c r="D42" s="164"/>
      <c r="E42" s="165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70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66"/>
      <c r="B43" s="167"/>
      <c r="C43" s="167"/>
      <c r="D43" s="167"/>
      <c r="E43" s="168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2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90" t="s">
        <v>48</v>
      </c>
      <c r="B44" s="91"/>
      <c r="C44" s="94" t="str">
        <f>A44</f>
        <v>福祉用具貸与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7"/>
      <c r="U44" s="98"/>
      <c r="V44" s="97"/>
      <c r="W44" s="98"/>
      <c r="X44" s="97"/>
      <c r="Y44" s="98"/>
      <c r="Z44" s="97"/>
      <c r="AA44" s="98"/>
      <c r="AB44" s="97"/>
      <c r="AC44" s="98"/>
      <c r="AD44" s="97"/>
      <c r="AE44" s="98"/>
      <c r="AF44" s="4" t="s">
        <v>42</v>
      </c>
      <c r="AG44" s="99" t="str">
        <f>IF(SUM(T44:AE44)=0,"",SUM(T44:AE44))</f>
        <v/>
      </c>
      <c r="AH44" s="99"/>
      <c r="AI44" s="100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92"/>
      <c r="B45" s="93"/>
      <c r="C45" s="107" t="str">
        <f>$C$23</f>
        <v>うち、紹介率最高法人を位置付けた計画数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103"/>
      <c r="U45" s="104"/>
      <c r="V45" s="103"/>
      <c r="W45" s="104"/>
      <c r="X45" s="103"/>
      <c r="Y45" s="104"/>
      <c r="Z45" s="103"/>
      <c r="AA45" s="104"/>
      <c r="AB45" s="103"/>
      <c r="AC45" s="104"/>
      <c r="AD45" s="103"/>
      <c r="AE45" s="104"/>
      <c r="AF45" s="5" t="s">
        <v>43</v>
      </c>
      <c r="AG45" s="105" t="str">
        <f t="shared" ref="AG45:AG46" si="18">IF(SUM(T45:AE45)=0,"",SUM(T45:AE45))</f>
        <v/>
      </c>
      <c r="AH45" s="105"/>
      <c r="AI45" s="106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92"/>
      <c r="B46" s="93"/>
      <c r="C46" s="107" t="str">
        <f>$C$24</f>
        <v>うち、判定から控除すべき正当な理由がある計画数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5" t="s">
        <v>44</v>
      </c>
      <c r="AG46" s="105" t="str">
        <f t="shared" si="18"/>
        <v/>
      </c>
      <c r="AH46" s="105"/>
      <c r="AI46" s="106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92"/>
      <c r="B47" s="93"/>
      <c r="C47" s="131" t="str">
        <f>$C$25</f>
        <v>紹介率
最高法人</v>
      </c>
      <c r="D47" s="132"/>
      <c r="E47" s="133"/>
      <c r="F47" s="140" t="str">
        <f>$F$25</f>
        <v>法人所在地</v>
      </c>
      <c r="G47" s="141"/>
      <c r="H47" s="141"/>
      <c r="I47" s="142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4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92"/>
      <c r="B48" s="93"/>
      <c r="C48" s="134"/>
      <c r="D48" s="135"/>
      <c r="E48" s="136"/>
      <c r="F48" s="145" t="str">
        <f>$F$26</f>
        <v>法人名</v>
      </c>
      <c r="G48" s="146"/>
      <c r="H48" s="146"/>
      <c r="I48" s="147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9"/>
      <c r="AK48" s="6"/>
      <c r="AL48" s="10"/>
    </row>
    <row r="49" spans="1:38" ht="24" customHeight="1" thickBot="1" x14ac:dyDescent="0.5">
      <c r="A49" s="92"/>
      <c r="B49" s="93"/>
      <c r="C49" s="134"/>
      <c r="D49" s="135"/>
      <c r="E49" s="136"/>
      <c r="F49" s="150" t="str">
        <f>$F$27</f>
        <v>事業所名</v>
      </c>
      <c r="G49" s="151"/>
      <c r="H49" s="151"/>
      <c r="I49" s="152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4"/>
      <c r="U49" s="155" t="str">
        <f>$U$27</f>
        <v>(控除した場合)(B－C)÷A×１００</v>
      </c>
      <c r="V49" s="156"/>
      <c r="W49" s="156"/>
      <c r="X49" s="156"/>
      <c r="Y49" s="156"/>
      <c r="Z49" s="156"/>
      <c r="AA49" s="156"/>
      <c r="AB49" s="156"/>
      <c r="AC49" s="157"/>
      <c r="AD49" s="158" t="str">
        <f>IFERROR(ROUND((AG45-AG46)/AG44,4)*100,"")</f>
        <v/>
      </c>
      <c r="AE49" s="158"/>
      <c r="AF49" s="158"/>
      <c r="AG49" s="158"/>
      <c r="AH49" s="185" t="s">
        <v>46</v>
      </c>
      <c r="AI49" s="160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92"/>
      <c r="B50" s="93"/>
      <c r="C50" s="134"/>
      <c r="D50" s="135"/>
      <c r="E50" s="136"/>
      <c r="F50" s="110" t="str">
        <f>$F$28</f>
        <v>紹介率</v>
      </c>
      <c r="G50" s="111"/>
      <c r="H50" s="111"/>
      <c r="I50" s="112"/>
      <c r="J50" s="113" t="str">
        <f>$J$28</f>
        <v>※小数点第２位以下四捨五入</v>
      </c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4" t="str">
        <f>$U$28</f>
        <v>　 (控除前)　　B÷A×１００</v>
      </c>
      <c r="V50" s="114"/>
      <c r="W50" s="114"/>
      <c r="X50" s="114"/>
      <c r="Y50" s="114"/>
      <c r="Z50" s="114"/>
      <c r="AA50" s="114"/>
      <c r="AB50" s="114"/>
      <c r="AC50" s="115"/>
      <c r="AD50" s="116" t="str">
        <f>IFERROR(ROUND(AG45/AG44,4)*100,"")</f>
        <v/>
      </c>
      <c r="AE50" s="117"/>
      <c r="AF50" s="117"/>
      <c r="AG50" s="118"/>
      <c r="AH50" s="161"/>
      <c r="AI50" s="162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92"/>
      <c r="B51" s="93"/>
      <c r="C51" s="134"/>
      <c r="D51" s="135"/>
      <c r="E51" s="136"/>
      <c r="F51" s="119" t="str">
        <f>$F$29</f>
        <v>(Ｃ)欄の内訳</v>
      </c>
      <c r="G51" s="120"/>
      <c r="H51" s="120"/>
      <c r="I51" s="120"/>
      <c r="J51" s="121"/>
      <c r="K51" s="125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7"/>
      <c r="AE51" s="127"/>
      <c r="AF51" s="127"/>
      <c r="AG51" s="127"/>
      <c r="AH51" s="126"/>
      <c r="AI51" s="128"/>
      <c r="AK51" s="6"/>
      <c r="AL51" s="10"/>
    </row>
    <row r="52" spans="1:38" ht="9.75" customHeight="1" x14ac:dyDescent="0.45">
      <c r="A52" s="92"/>
      <c r="B52" s="93"/>
      <c r="C52" s="137"/>
      <c r="D52" s="138"/>
      <c r="E52" s="139"/>
      <c r="F52" s="122"/>
      <c r="G52" s="123"/>
      <c r="H52" s="123"/>
      <c r="I52" s="123"/>
      <c r="J52" s="124"/>
      <c r="K52" s="129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30"/>
      <c r="AK52" s="6"/>
      <c r="AL52" s="10"/>
    </row>
    <row r="53" spans="1:38" x14ac:dyDescent="0.45">
      <c r="A53" s="163"/>
      <c r="B53" s="164"/>
      <c r="C53" s="164"/>
      <c r="D53" s="164"/>
      <c r="E53" s="165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0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66"/>
      <c r="B54" s="167"/>
      <c r="C54" s="167"/>
      <c r="D54" s="167"/>
      <c r="E54" s="168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2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182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4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74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73" t="s">
        <v>83</v>
      </c>
      <c r="B60" s="174"/>
      <c r="C60" s="174"/>
      <c r="D60" s="174"/>
      <c r="E60" s="175"/>
      <c r="F60" s="186" t="str">
        <f>AK27</f>
        <v/>
      </c>
      <c r="G60" s="187"/>
      <c r="H60" s="187"/>
      <c r="I60" s="187"/>
      <c r="J60" s="187"/>
      <c r="K60" s="192" t="str">
        <f>AK23</f>
        <v/>
      </c>
      <c r="L60" s="192"/>
      <c r="M60" s="192"/>
      <c r="N60" s="192"/>
      <c r="O60" s="193"/>
      <c r="P60" s="186" t="str">
        <f>AK38</f>
        <v/>
      </c>
      <c r="Q60" s="187"/>
      <c r="R60" s="187"/>
      <c r="S60" s="187"/>
      <c r="T60" s="187"/>
      <c r="U60" s="192" t="str">
        <f>AK34</f>
        <v/>
      </c>
      <c r="V60" s="192"/>
      <c r="W60" s="192"/>
      <c r="X60" s="192"/>
      <c r="Y60" s="193"/>
      <c r="Z60" s="186" t="str">
        <f>AK49</f>
        <v/>
      </c>
      <c r="AA60" s="187"/>
      <c r="AB60" s="187"/>
      <c r="AC60" s="187"/>
      <c r="AD60" s="187"/>
      <c r="AE60" s="192" t="str">
        <f>AK45</f>
        <v/>
      </c>
      <c r="AF60" s="192"/>
      <c r="AG60" s="192"/>
      <c r="AH60" s="192"/>
      <c r="AI60" s="193"/>
      <c r="AK60" s="13" t="str">
        <f>IF(J58="","","W")</f>
        <v/>
      </c>
      <c r="AL60" s="26" t="s">
        <v>72</v>
      </c>
    </row>
    <row r="61" spans="1:38" x14ac:dyDescent="0.45">
      <c r="A61" s="176"/>
      <c r="B61" s="177"/>
      <c r="C61" s="177"/>
      <c r="D61" s="177"/>
      <c r="E61" s="178"/>
      <c r="F61" s="188"/>
      <c r="G61" s="189"/>
      <c r="H61" s="189"/>
      <c r="I61" s="189"/>
      <c r="J61" s="189"/>
      <c r="K61" s="194"/>
      <c r="L61" s="194"/>
      <c r="M61" s="194"/>
      <c r="N61" s="194"/>
      <c r="O61" s="195"/>
      <c r="P61" s="188"/>
      <c r="Q61" s="189"/>
      <c r="R61" s="189"/>
      <c r="S61" s="189"/>
      <c r="T61" s="189"/>
      <c r="U61" s="194"/>
      <c r="V61" s="194"/>
      <c r="W61" s="194"/>
      <c r="X61" s="194"/>
      <c r="Y61" s="195"/>
      <c r="Z61" s="188"/>
      <c r="AA61" s="189"/>
      <c r="AB61" s="189"/>
      <c r="AC61" s="189"/>
      <c r="AD61" s="189"/>
      <c r="AE61" s="194"/>
      <c r="AF61" s="194"/>
      <c r="AG61" s="194"/>
      <c r="AH61" s="194"/>
      <c r="AI61" s="195"/>
      <c r="AK61" s="3">
        <f>IF(AK21="1","0",COUNTIF($AK$22:$AK$54,"候補"))</f>
        <v>0</v>
      </c>
      <c r="AL61" s="9" t="s">
        <v>77</v>
      </c>
    </row>
    <row r="62" spans="1:38" ht="19.5" thickBot="1" x14ac:dyDescent="0.5">
      <c r="A62" s="179"/>
      <c r="B62" s="180"/>
      <c r="C62" s="180"/>
      <c r="D62" s="180"/>
      <c r="E62" s="181"/>
      <c r="F62" s="190"/>
      <c r="G62" s="191"/>
      <c r="H62" s="191"/>
      <c r="I62" s="191"/>
      <c r="J62" s="191"/>
      <c r="K62" s="196"/>
      <c r="L62" s="196"/>
      <c r="M62" s="196"/>
      <c r="N62" s="196"/>
      <c r="O62" s="197"/>
      <c r="P62" s="190"/>
      <c r="Q62" s="191"/>
      <c r="R62" s="191"/>
      <c r="S62" s="191"/>
      <c r="T62" s="191"/>
      <c r="U62" s="196"/>
      <c r="V62" s="196"/>
      <c r="W62" s="196"/>
      <c r="X62" s="196"/>
      <c r="Y62" s="197"/>
      <c r="Z62" s="190"/>
      <c r="AA62" s="191"/>
      <c r="AB62" s="191"/>
      <c r="AC62" s="191"/>
      <c r="AD62" s="191"/>
      <c r="AE62" s="196"/>
      <c r="AF62" s="196"/>
      <c r="AG62" s="196"/>
      <c r="AH62" s="196"/>
      <c r="AI62" s="197"/>
      <c r="AK62" s="3">
        <f>SUM(AK25,AK36,AK47)</f>
        <v>0</v>
      </c>
      <c r="AL62" s="9" t="s">
        <v>78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74</v>
      </c>
    </row>
    <row r="65" spans="1:37" x14ac:dyDescent="0.45">
      <c r="A65" s="46" t="str">
        <f>IF(AK62&gt;0,AK65,IF(AK4=3,"",IF(AK21=1,AK66,IF(AK61=0,AK66,AK67))))</f>
        <v/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K65" s="9" t="s">
        <v>85</v>
      </c>
    </row>
    <row r="66" spans="1:37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K66" s="9" t="s">
        <v>86</v>
      </c>
    </row>
    <row r="67" spans="1:37" x14ac:dyDescent="0.45">
      <c r="AK67" s="9" t="s">
        <v>87</v>
      </c>
    </row>
    <row r="69" spans="1:37" x14ac:dyDescent="0.45">
      <c r="AK69" s="9" t="s">
        <v>86</v>
      </c>
    </row>
  </sheetData>
  <sheetProtection password="A9BA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92" priority="54">
      <formula>LEN(TRIM(V4))=0</formula>
    </cfRule>
  </conditionalFormatting>
  <conditionalFormatting sqref="G11:N11 E12:Q12 V11:AI12 G19:H20 L19:P20 T21:AE21">
    <cfRule type="containsBlanks" dxfId="91" priority="52">
      <formula>LEN(TRIM(E11))=0</formula>
    </cfRule>
  </conditionalFormatting>
  <conditionalFormatting sqref="J25:AI26 J27:T27 T33:AE34 J36:AI37 J38:T38 T44:AE45 J47:AI48 J49:T49 T22:AE23">
    <cfRule type="containsBlanks" dxfId="90" priority="51">
      <formula>LEN(TRIM(J22))=0</formula>
    </cfRule>
  </conditionalFormatting>
  <conditionalFormatting sqref="F31">
    <cfRule type="expression" dxfId="89" priority="48">
      <formula>AG24=""</formula>
    </cfRule>
    <cfRule type="expression" dxfId="88" priority="49">
      <formula>AG24&gt;0</formula>
    </cfRule>
  </conditionalFormatting>
  <conditionalFormatting sqref="F31:AI32">
    <cfRule type="expression" dxfId="87" priority="39">
      <formula>AK31="W"</formula>
    </cfRule>
  </conditionalFormatting>
  <conditionalFormatting sqref="F53 F42">
    <cfRule type="expression" dxfId="86" priority="34">
      <formula>AG35=""</formula>
    </cfRule>
    <cfRule type="expression" dxfId="85" priority="35">
      <formula>AG35&gt;0</formula>
    </cfRule>
  </conditionalFormatting>
  <conditionalFormatting sqref="F53:AI54 F42:AI43">
    <cfRule type="expression" dxfId="84" priority="33">
      <formula>AK42="W"</formula>
    </cfRule>
  </conditionalFormatting>
  <conditionalFormatting sqref="C23:AI30 F31:AI32 C22:AE22">
    <cfRule type="expression" dxfId="83" priority="29">
      <formula>$AK$32=TRUE</formula>
    </cfRule>
  </conditionalFormatting>
  <conditionalFormatting sqref="F42:AI43">
    <cfRule type="expression" dxfId="82" priority="28">
      <formula>$AK$43=TRUE</formula>
    </cfRule>
  </conditionalFormatting>
  <conditionalFormatting sqref="C33:AI41">
    <cfRule type="expression" dxfId="81" priority="25">
      <formula>$AK$43=TRUE</formula>
    </cfRule>
  </conditionalFormatting>
  <conditionalFormatting sqref="F53:AI54">
    <cfRule type="expression" dxfId="80" priority="24">
      <formula>$AK$54=TRUE</formula>
    </cfRule>
  </conditionalFormatting>
  <conditionalFormatting sqref="C44:AI52">
    <cfRule type="expression" dxfId="79" priority="20">
      <formula>$AK$54=TRUE</formula>
    </cfRule>
  </conditionalFormatting>
  <conditionalFormatting sqref="R20:AE20">
    <cfRule type="expression" dxfId="78" priority="9">
      <formula>$L$19="前期"</formula>
    </cfRule>
  </conditionalFormatting>
  <conditionalFormatting sqref="R19:AE19">
    <cfRule type="expression" dxfId="77" priority="8">
      <formula>$L$19="後期"</formula>
    </cfRule>
  </conditionalFormatting>
  <conditionalFormatting sqref="A65:AI66">
    <cfRule type="cellIs" dxfId="76" priority="5" operator="equal">
      <formula>$AK$222</formula>
    </cfRule>
    <cfRule type="cellIs" dxfId="75" priority="6" operator="equal">
      <formula>$AK$221</formula>
    </cfRule>
    <cfRule type="cellIs" dxfId="74" priority="7" operator="equal">
      <formula>$AK$220</formula>
    </cfRule>
    <cfRule type="cellIs" dxfId="73" priority="4" operator="equal">
      <formula>$AK$65</formula>
    </cfRule>
    <cfRule type="cellIs" dxfId="72" priority="3" operator="equal">
      <formula>$AK$67</formula>
    </cfRule>
    <cfRule type="cellIs" dxfId="71" priority="2" operator="equal">
      <formula>$AK$66</formula>
    </cfRule>
  </conditionalFormatting>
  <conditionalFormatting sqref="AF22:AI22">
    <cfRule type="expression" dxfId="7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49</v>
      </c>
      <c r="V1" s="47" t="s">
        <v>57</v>
      </c>
      <c r="W1" s="48"/>
      <c r="X1" s="48"/>
      <c r="Y1" s="49"/>
      <c r="Z1" s="16" t="s">
        <v>89</v>
      </c>
      <c r="AA1" s="17" t="s">
        <v>90</v>
      </c>
      <c r="AB1" s="16" t="s">
        <v>91</v>
      </c>
      <c r="AC1" s="17" t="s">
        <v>90</v>
      </c>
      <c r="AD1" s="16" t="s">
        <v>92</v>
      </c>
      <c r="AE1" s="17" t="s">
        <v>90</v>
      </c>
      <c r="AF1" s="16" t="s">
        <v>93</v>
      </c>
      <c r="AG1" s="17" t="s">
        <v>90</v>
      </c>
      <c r="AH1" s="16" t="s">
        <v>94</v>
      </c>
      <c r="AI1" s="17" t="s">
        <v>90</v>
      </c>
    </row>
    <row r="2" spans="1:38" ht="9.75" customHeight="1" x14ac:dyDescent="0.45">
      <c r="AK2" s="11"/>
    </row>
    <row r="3" spans="1:38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8" x14ac:dyDescent="0.45">
      <c r="A4" s="3" t="s">
        <v>95</v>
      </c>
      <c r="Y4" s="9" t="s">
        <v>1</v>
      </c>
      <c r="AA4" s="51"/>
      <c r="AB4" s="51"/>
      <c r="AC4" s="9" t="s">
        <v>2</v>
      </c>
      <c r="AD4" s="51"/>
      <c r="AE4" s="51"/>
      <c r="AF4" s="9" t="s">
        <v>3</v>
      </c>
      <c r="AG4" s="51"/>
      <c r="AH4" s="51"/>
      <c r="AI4" s="9" t="s">
        <v>4</v>
      </c>
      <c r="AK4" s="11">
        <v>3</v>
      </c>
      <c r="AL4" s="9" t="s">
        <v>63</v>
      </c>
    </row>
    <row r="5" spans="1:38" x14ac:dyDescent="0.45">
      <c r="R5" s="52" t="s">
        <v>33</v>
      </c>
      <c r="S5" s="52"/>
      <c r="T5" s="52"/>
      <c r="U5" s="52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K5" s="11">
        <v>0</v>
      </c>
      <c r="AL5" s="9" t="s">
        <v>64</v>
      </c>
    </row>
    <row r="6" spans="1:38" x14ac:dyDescent="0.45">
      <c r="R6" s="52"/>
      <c r="S6" s="52"/>
      <c r="T6" s="52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K6" s="11">
        <v>0</v>
      </c>
      <c r="AL6" s="9" t="s">
        <v>65</v>
      </c>
    </row>
    <row r="7" spans="1:38" x14ac:dyDescent="0.45">
      <c r="O7" s="9" t="s">
        <v>5</v>
      </c>
      <c r="R7" s="52" t="s">
        <v>6</v>
      </c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54"/>
      <c r="AE7" s="54"/>
      <c r="AK7" s="11">
        <v>0</v>
      </c>
      <c r="AL7" s="9" t="s">
        <v>66</v>
      </c>
    </row>
    <row r="8" spans="1:38" x14ac:dyDescent="0.45">
      <c r="R8" s="52"/>
      <c r="S8" s="52"/>
      <c r="T8" s="52"/>
      <c r="U8" s="52"/>
      <c r="V8" s="54"/>
      <c r="W8" s="54"/>
      <c r="X8" s="54"/>
      <c r="Y8" s="54"/>
      <c r="Z8" s="54"/>
      <c r="AA8" s="54"/>
      <c r="AB8" s="54"/>
      <c r="AC8" s="54"/>
      <c r="AD8" s="54"/>
      <c r="AE8" s="54"/>
      <c r="AG8" s="55" t="s">
        <v>37</v>
      </c>
      <c r="AH8" s="56"/>
      <c r="AK8" s="12">
        <v>0</v>
      </c>
      <c r="AL8" s="9" t="s">
        <v>67</v>
      </c>
    </row>
    <row r="9" spans="1:38" ht="19.5" customHeight="1" x14ac:dyDescent="0.45">
      <c r="R9" s="52" t="s">
        <v>7</v>
      </c>
      <c r="S9" s="52"/>
      <c r="T9" s="52"/>
      <c r="U9" s="52"/>
      <c r="V9" s="57"/>
      <c r="W9" s="57"/>
      <c r="X9" s="57"/>
      <c r="Y9" s="57"/>
      <c r="Z9" s="57"/>
      <c r="AA9" s="57"/>
      <c r="AB9" s="57"/>
      <c r="AC9" s="57"/>
      <c r="AD9" s="57"/>
      <c r="AE9" s="57"/>
      <c r="AG9" s="56"/>
      <c r="AH9" s="56"/>
    </row>
    <row r="10" spans="1:38" ht="19.5" customHeight="1" thickBot="1" x14ac:dyDescent="0.5">
      <c r="R10" s="35"/>
      <c r="S10" s="35"/>
      <c r="T10" s="35"/>
      <c r="U10" s="35"/>
      <c r="AF10" s="19"/>
      <c r="AG10" s="19"/>
    </row>
    <row r="11" spans="1:38" ht="33.75" customHeight="1" x14ac:dyDescent="0.45">
      <c r="A11" s="58" t="s">
        <v>8</v>
      </c>
      <c r="B11" s="59"/>
      <c r="C11" s="59"/>
      <c r="D11" s="60"/>
      <c r="E11" s="20">
        <v>2</v>
      </c>
      <c r="F11" s="20">
        <v>9</v>
      </c>
      <c r="G11" s="1">
        <v>3</v>
      </c>
      <c r="H11" s="2">
        <v>1</v>
      </c>
      <c r="I11" s="2">
        <v>4</v>
      </c>
      <c r="J11" s="2"/>
      <c r="K11" s="2"/>
      <c r="L11" s="2"/>
      <c r="M11" s="2"/>
      <c r="N11" s="2"/>
      <c r="O11" s="61"/>
      <c r="P11" s="61"/>
      <c r="Q11" s="61"/>
      <c r="R11" s="62" t="s">
        <v>9</v>
      </c>
      <c r="S11" s="59"/>
      <c r="T11" s="59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1:38" ht="33.75" customHeight="1" thickBot="1" x14ac:dyDescent="0.5">
      <c r="A12" s="68" t="s">
        <v>35</v>
      </c>
      <c r="B12" s="69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 t="s">
        <v>36</v>
      </c>
      <c r="S12" s="69"/>
      <c r="T12" s="69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3"/>
    </row>
    <row r="13" spans="1:38" ht="9.75" customHeight="1" x14ac:dyDescent="0.45"/>
    <row r="14" spans="1:38" s="11" customFormat="1" ht="16.5" x14ac:dyDescent="0.45">
      <c r="A14" s="21" t="s">
        <v>30</v>
      </c>
    </row>
    <row r="15" spans="1:38" s="11" customFormat="1" x14ac:dyDescent="0.45">
      <c r="A15" s="11" t="s">
        <v>31</v>
      </c>
      <c r="AK15" s="9" t="s">
        <v>96</v>
      </c>
    </row>
    <row r="16" spans="1:38" s="11" customFormat="1" x14ac:dyDescent="0.45">
      <c r="A16" s="11" t="s">
        <v>32</v>
      </c>
      <c r="AK16" s="9" t="s">
        <v>12</v>
      </c>
    </row>
    <row r="17" spans="1:39" s="11" customFormat="1" x14ac:dyDescent="0.45">
      <c r="A17" s="11" t="s">
        <v>80</v>
      </c>
      <c r="AK17" s="9" t="s">
        <v>13</v>
      </c>
    </row>
    <row r="18" spans="1:39" ht="9" customHeight="1" thickBot="1" x14ac:dyDescent="0.5"/>
    <row r="19" spans="1:39" x14ac:dyDescent="0.45">
      <c r="A19" s="74" t="s">
        <v>10</v>
      </c>
      <c r="B19" s="75"/>
      <c r="C19" s="75"/>
      <c r="D19" s="65"/>
      <c r="E19" s="78" t="s">
        <v>1</v>
      </c>
      <c r="F19" s="75"/>
      <c r="G19" s="80"/>
      <c r="H19" s="80"/>
      <c r="I19" s="75" t="s">
        <v>11</v>
      </c>
      <c r="J19" s="75"/>
      <c r="K19" s="82" t="s">
        <v>97</v>
      </c>
      <c r="L19" s="84"/>
      <c r="M19" s="80"/>
      <c r="N19" s="80"/>
      <c r="O19" s="80"/>
      <c r="P19" s="80"/>
      <c r="Q19" s="65" t="s">
        <v>98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9" x14ac:dyDescent="0.45">
      <c r="A20" s="76"/>
      <c r="B20" s="77"/>
      <c r="C20" s="77"/>
      <c r="D20" s="66"/>
      <c r="E20" s="79"/>
      <c r="F20" s="77"/>
      <c r="G20" s="81"/>
      <c r="H20" s="81"/>
      <c r="I20" s="77"/>
      <c r="J20" s="77"/>
      <c r="K20" s="83"/>
      <c r="L20" s="81"/>
      <c r="M20" s="81"/>
      <c r="N20" s="81"/>
      <c r="O20" s="81"/>
      <c r="P20" s="81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9" ht="27.75" customHeight="1" thickBot="1" x14ac:dyDescent="0.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01"/>
      <c r="U21" s="102"/>
      <c r="V21" s="101"/>
      <c r="W21" s="102"/>
      <c r="X21" s="101"/>
      <c r="Y21" s="102"/>
      <c r="Z21" s="101"/>
      <c r="AA21" s="102"/>
      <c r="AB21" s="101"/>
      <c r="AC21" s="102"/>
      <c r="AD21" s="101"/>
      <c r="AE21" s="102"/>
      <c r="AF21" s="24"/>
      <c r="AG21" s="88" t="s">
        <v>90</v>
      </c>
      <c r="AH21" s="88"/>
      <c r="AI21" s="89"/>
      <c r="AK21" s="8" t="s">
        <v>90</v>
      </c>
      <c r="AL21" s="9" t="s">
        <v>62</v>
      </c>
      <c r="AM21" s="9" t="s">
        <v>76</v>
      </c>
    </row>
    <row r="22" spans="1:39" ht="19.5" x14ac:dyDescent="0.45">
      <c r="A22" s="90" t="s">
        <v>27</v>
      </c>
      <c r="B22" s="91"/>
      <c r="C22" s="94" t="s">
        <v>99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97"/>
      <c r="U22" s="98"/>
      <c r="V22" s="97"/>
      <c r="W22" s="98"/>
      <c r="X22" s="97"/>
      <c r="Y22" s="98"/>
      <c r="Z22" s="97"/>
      <c r="AA22" s="98"/>
      <c r="AB22" s="97"/>
      <c r="AC22" s="98"/>
      <c r="AD22" s="97"/>
      <c r="AE22" s="98"/>
      <c r="AF22" s="5" t="s">
        <v>100</v>
      </c>
      <c r="AG22" s="99" t="s">
        <v>90</v>
      </c>
      <c r="AH22" s="99"/>
      <c r="AI22" s="100"/>
      <c r="AK22" s="7" t="s">
        <v>90</v>
      </c>
      <c r="AL22" s="25" t="s">
        <v>61</v>
      </c>
      <c r="AM22" s="26" t="s">
        <v>61</v>
      </c>
    </row>
    <row r="23" spans="1:39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3"/>
      <c r="U23" s="104"/>
      <c r="V23" s="103"/>
      <c r="W23" s="104"/>
      <c r="X23" s="103"/>
      <c r="Y23" s="104"/>
      <c r="Z23" s="103"/>
      <c r="AA23" s="104"/>
      <c r="AB23" s="103"/>
      <c r="AC23" s="104"/>
      <c r="AD23" s="103"/>
      <c r="AE23" s="104"/>
      <c r="AF23" s="5" t="s">
        <v>101</v>
      </c>
      <c r="AG23" s="198" t="s">
        <v>90</v>
      </c>
      <c r="AH23" s="198"/>
      <c r="AI23" s="199"/>
      <c r="AK23" s="6" t="s">
        <v>90</v>
      </c>
      <c r="AL23" s="10" t="s">
        <v>102</v>
      </c>
      <c r="AM23" s="26" t="s">
        <v>103</v>
      </c>
    </row>
    <row r="24" spans="1:39" ht="19.5" x14ac:dyDescent="0.45">
      <c r="A24" s="92"/>
      <c r="B24" s="93"/>
      <c r="C24" s="107" t="s">
        <v>47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5" t="s">
        <v>104</v>
      </c>
      <c r="AG24" s="105" t="s">
        <v>90</v>
      </c>
      <c r="AH24" s="105"/>
      <c r="AI24" s="106"/>
      <c r="AK24" s="6" t="s">
        <v>90</v>
      </c>
      <c r="AL24" s="10" t="s">
        <v>73</v>
      </c>
      <c r="AM24" s="26" t="s">
        <v>73</v>
      </c>
    </row>
    <row r="25" spans="1:39" ht="18.75" customHeight="1" x14ac:dyDescent="0.45">
      <c r="A25" s="92"/>
      <c r="B25" s="93"/>
      <c r="C25" s="131" t="s">
        <v>45</v>
      </c>
      <c r="D25" s="132"/>
      <c r="E25" s="133"/>
      <c r="F25" s="140" t="s">
        <v>33</v>
      </c>
      <c r="G25" s="141"/>
      <c r="H25" s="141"/>
      <c r="I25" s="142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  <c r="AK25" s="6">
        <v>0</v>
      </c>
      <c r="AL25" s="10" t="s">
        <v>75</v>
      </c>
      <c r="AM25" s="26" t="s">
        <v>75</v>
      </c>
    </row>
    <row r="26" spans="1:39" x14ac:dyDescent="0.45">
      <c r="A26" s="92"/>
      <c r="B26" s="93"/>
      <c r="C26" s="134"/>
      <c r="D26" s="135"/>
      <c r="E26" s="136"/>
      <c r="F26" s="145" t="s">
        <v>29</v>
      </c>
      <c r="G26" s="146"/>
      <c r="H26" s="146"/>
      <c r="I26" s="147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9"/>
      <c r="AK26" s="6"/>
      <c r="AL26" s="10"/>
      <c r="AM26" s="26"/>
    </row>
    <row r="27" spans="1:39" ht="28.5" customHeight="1" thickBot="1" x14ac:dyDescent="0.5">
      <c r="A27" s="92"/>
      <c r="B27" s="93"/>
      <c r="C27" s="134"/>
      <c r="D27" s="135"/>
      <c r="E27" s="136"/>
      <c r="F27" s="150" t="s">
        <v>79</v>
      </c>
      <c r="G27" s="151"/>
      <c r="H27" s="151"/>
      <c r="I27" s="152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  <c r="U27" s="155" t="s">
        <v>59</v>
      </c>
      <c r="V27" s="156"/>
      <c r="W27" s="156"/>
      <c r="X27" s="156"/>
      <c r="Y27" s="156"/>
      <c r="Z27" s="156"/>
      <c r="AA27" s="156"/>
      <c r="AB27" s="156"/>
      <c r="AC27" s="157"/>
      <c r="AD27" s="158" t="s">
        <v>90</v>
      </c>
      <c r="AE27" s="158"/>
      <c r="AF27" s="158"/>
      <c r="AG27" s="158"/>
      <c r="AH27" s="159" t="s">
        <v>105</v>
      </c>
      <c r="AI27" s="160"/>
      <c r="AK27" s="6" t="s">
        <v>90</v>
      </c>
      <c r="AL27" s="10" t="s">
        <v>70</v>
      </c>
      <c r="AM27" s="26" t="s">
        <v>70</v>
      </c>
    </row>
    <row r="28" spans="1:39" ht="28.5" customHeight="1" thickTop="1" thickBot="1" x14ac:dyDescent="0.5">
      <c r="A28" s="92"/>
      <c r="B28" s="93"/>
      <c r="C28" s="134"/>
      <c r="D28" s="135"/>
      <c r="E28" s="136"/>
      <c r="F28" s="110" t="s">
        <v>34</v>
      </c>
      <c r="G28" s="111"/>
      <c r="H28" s="111"/>
      <c r="I28" s="112"/>
      <c r="J28" s="113" t="s">
        <v>106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4" t="s">
        <v>107</v>
      </c>
      <c r="V28" s="114"/>
      <c r="W28" s="114"/>
      <c r="X28" s="114"/>
      <c r="Y28" s="114"/>
      <c r="Z28" s="114"/>
      <c r="AA28" s="114"/>
      <c r="AB28" s="114"/>
      <c r="AC28" s="115"/>
      <c r="AD28" s="116" t="s">
        <v>90</v>
      </c>
      <c r="AE28" s="117"/>
      <c r="AF28" s="117"/>
      <c r="AG28" s="118"/>
      <c r="AH28" s="161"/>
      <c r="AI28" s="162"/>
      <c r="AK28" s="6" t="s">
        <v>108</v>
      </c>
      <c r="AL28" s="10" t="s">
        <v>69</v>
      </c>
      <c r="AM28" s="26" t="s">
        <v>69</v>
      </c>
    </row>
    <row r="29" spans="1:39" ht="18.75" customHeight="1" thickTop="1" x14ac:dyDescent="0.45">
      <c r="A29" s="92"/>
      <c r="B29" s="93"/>
      <c r="C29" s="134"/>
      <c r="D29" s="135"/>
      <c r="E29" s="136"/>
      <c r="F29" s="119" t="s">
        <v>50</v>
      </c>
      <c r="G29" s="120"/>
      <c r="H29" s="120"/>
      <c r="I29" s="120"/>
      <c r="J29" s="121"/>
      <c r="K29" s="125" t="s">
        <v>81</v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127"/>
      <c r="AF29" s="127"/>
      <c r="AG29" s="127"/>
      <c r="AH29" s="126"/>
      <c r="AI29" s="128"/>
      <c r="AK29" s="6"/>
      <c r="AL29" s="10"/>
      <c r="AM29" s="26"/>
    </row>
    <row r="30" spans="1:39" ht="9.75" customHeight="1" x14ac:dyDescent="0.45">
      <c r="A30" s="92"/>
      <c r="B30" s="93"/>
      <c r="C30" s="137"/>
      <c r="D30" s="138"/>
      <c r="E30" s="139"/>
      <c r="F30" s="122"/>
      <c r="G30" s="123"/>
      <c r="H30" s="123"/>
      <c r="I30" s="123"/>
      <c r="J30" s="124"/>
      <c r="K30" s="129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30"/>
      <c r="AK30" s="6"/>
      <c r="AL30" s="10"/>
      <c r="AM30" s="26"/>
    </row>
    <row r="31" spans="1:39" x14ac:dyDescent="0.45">
      <c r="A31" s="163"/>
      <c r="B31" s="164"/>
      <c r="C31" s="164"/>
      <c r="D31" s="164"/>
      <c r="E31" s="165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70"/>
      <c r="AK31" s="6" t="s">
        <v>90</v>
      </c>
      <c r="AL31" s="10" t="s">
        <v>71</v>
      </c>
      <c r="AM31" s="26" t="s">
        <v>71</v>
      </c>
    </row>
    <row r="32" spans="1:39" ht="19.5" thickBot="1" x14ac:dyDescent="0.5">
      <c r="A32" s="166"/>
      <c r="B32" s="167"/>
      <c r="C32" s="167"/>
      <c r="D32" s="167"/>
      <c r="E32" s="168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2"/>
      <c r="AK32" s="6" t="b">
        <v>0</v>
      </c>
      <c r="AL32" s="27" t="s">
        <v>68</v>
      </c>
      <c r="AM32" s="26" t="s">
        <v>68</v>
      </c>
    </row>
    <row r="33" spans="1:38" ht="19.5" x14ac:dyDescent="0.45">
      <c r="A33" s="90" t="s">
        <v>84</v>
      </c>
      <c r="B33" s="91"/>
      <c r="C33" s="94" t="s">
        <v>109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4" t="s">
        <v>100</v>
      </c>
      <c r="AG33" s="99" t="s">
        <v>90</v>
      </c>
      <c r="AH33" s="99"/>
      <c r="AI33" s="100"/>
      <c r="AK33" s="7" t="s">
        <v>90</v>
      </c>
      <c r="AL33" s="25" t="s">
        <v>61</v>
      </c>
    </row>
    <row r="34" spans="1:38" ht="19.5" x14ac:dyDescent="0.45">
      <c r="A34" s="92"/>
      <c r="B34" s="93"/>
      <c r="C34" s="107" t="s">
        <v>110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5" t="s">
        <v>101</v>
      </c>
      <c r="AG34" s="105" t="s">
        <v>90</v>
      </c>
      <c r="AH34" s="105"/>
      <c r="AI34" s="106"/>
      <c r="AK34" s="6" t="s">
        <v>90</v>
      </c>
      <c r="AL34" s="10" t="s">
        <v>102</v>
      </c>
    </row>
    <row r="35" spans="1:38" ht="19.5" x14ac:dyDescent="0.45">
      <c r="A35" s="92"/>
      <c r="B35" s="93"/>
      <c r="C35" s="107" t="s">
        <v>111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5" t="s">
        <v>104</v>
      </c>
      <c r="AG35" s="105" t="s">
        <v>90</v>
      </c>
      <c r="AH35" s="105"/>
      <c r="AI35" s="106"/>
      <c r="AK35" s="6" t="s">
        <v>90</v>
      </c>
      <c r="AL35" s="10" t="s">
        <v>73</v>
      </c>
    </row>
    <row r="36" spans="1:38" ht="18.75" customHeight="1" x14ac:dyDescent="0.45">
      <c r="A36" s="92"/>
      <c r="B36" s="93"/>
      <c r="C36" s="131" t="s">
        <v>112</v>
      </c>
      <c r="D36" s="132"/>
      <c r="E36" s="133"/>
      <c r="F36" s="140" t="s">
        <v>113</v>
      </c>
      <c r="G36" s="141"/>
      <c r="H36" s="141"/>
      <c r="I36" s="142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  <c r="AK36" s="6">
        <v>0</v>
      </c>
      <c r="AL36" s="10" t="s">
        <v>75</v>
      </c>
    </row>
    <row r="37" spans="1:38" x14ac:dyDescent="0.45">
      <c r="A37" s="92"/>
      <c r="B37" s="93"/>
      <c r="C37" s="134"/>
      <c r="D37" s="135"/>
      <c r="E37" s="136"/>
      <c r="F37" s="145" t="s">
        <v>114</v>
      </c>
      <c r="G37" s="146"/>
      <c r="H37" s="146"/>
      <c r="I37" s="147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9"/>
      <c r="AK37" s="6"/>
      <c r="AL37" s="10"/>
    </row>
    <row r="38" spans="1:38" ht="24" customHeight="1" thickBot="1" x14ac:dyDescent="0.5">
      <c r="A38" s="92"/>
      <c r="B38" s="93"/>
      <c r="C38" s="134"/>
      <c r="D38" s="135"/>
      <c r="E38" s="136"/>
      <c r="F38" s="150" t="s">
        <v>115</v>
      </c>
      <c r="G38" s="151"/>
      <c r="H38" s="15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4"/>
      <c r="U38" s="155" t="s">
        <v>116</v>
      </c>
      <c r="V38" s="156"/>
      <c r="W38" s="156"/>
      <c r="X38" s="156"/>
      <c r="Y38" s="156"/>
      <c r="Z38" s="156"/>
      <c r="AA38" s="156"/>
      <c r="AB38" s="156"/>
      <c r="AC38" s="157"/>
      <c r="AD38" s="158" t="s">
        <v>90</v>
      </c>
      <c r="AE38" s="158"/>
      <c r="AF38" s="158"/>
      <c r="AG38" s="158"/>
      <c r="AH38" s="185" t="s">
        <v>105</v>
      </c>
      <c r="AI38" s="160"/>
      <c r="AK38" s="6" t="s">
        <v>90</v>
      </c>
      <c r="AL38" s="10" t="s">
        <v>70</v>
      </c>
    </row>
    <row r="39" spans="1:38" ht="24" customHeight="1" thickTop="1" thickBot="1" x14ac:dyDescent="0.5">
      <c r="A39" s="92"/>
      <c r="B39" s="93"/>
      <c r="C39" s="134"/>
      <c r="D39" s="135"/>
      <c r="E39" s="136"/>
      <c r="F39" s="110" t="s">
        <v>117</v>
      </c>
      <c r="G39" s="111"/>
      <c r="H39" s="111"/>
      <c r="I39" s="112"/>
      <c r="J39" s="113" t="s">
        <v>118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4" t="s">
        <v>119</v>
      </c>
      <c r="V39" s="114"/>
      <c r="W39" s="114"/>
      <c r="X39" s="114"/>
      <c r="Y39" s="114"/>
      <c r="Z39" s="114"/>
      <c r="AA39" s="114"/>
      <c r="AB39" s="114"/>
      <c r="AC39" s="115"/>
      <c r="AD39" s="116" t="s">
        <v>90</v>
      </c>
      <c r="AE39" s="117"/>
      <c r="AF39" s="117"/>
      <c r="AG39" s="118"/>
      <c r="AH39" s="161"/>
      <c r="AI39" s="162"/>
      <c r="AK39" s="6" t="s">
        <v>108</v>
      </c>
      <c r="AL39" s="10" t="s">
        <v>69</v>
      </c>
    </row>
    <row r="40" spans="1:38" ht="18.75" customHeight="1" thickTop="1" x14ac:dyDescent="0.45">
      <c r="A40" s="92"/>
      <c r="B40" s="93"/>
      <c r="C40" s="134"/>
      <c r="D40" s="135"/>
      <c r="E40" s="136"/>
      <c r="F40" s="119" t="s">
        <v>120</v>
      </c>
      <c r="G40" s="120"/>
      <c r="H40" s="120"/>
      <c r="I40" s="120"/>
      <c r="J40" s="121"/>
      <c r="K40" s="125" t="s">
        <v>121</v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7"/>
      <c r="AE40" s="127"/>
      <c r="AF40" s="127"/>
      <c r="AG40" s="127"/>
      <c r="AH40" s="126"/>
      <c r="AI40" s="128"/>
      <c r="AK40" s="6"/>
      <c r="AL40" s="10"/>
    </row>
    <row r="41" spans="1:38" ht="9.75" customHeight="1" x14ac:dyDescent="0.45">
      <c r="A41" s="92"/>
      <c r="B41" s="93"/>
      <c r="C41" s="137"/>
      <c r="D41" s="138"/>
      <c r="E41" s="139"/>
      <c r="F41" s="122"/>
      <c r="G41" s="123"/>
      <c r="H41" s="123"/>
      <c r="I41" s="123"/>
      <c r="J41" s="124"/>
      <c r="K41" s="129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30"/>
      <c r="AK41" s="6"/>
      <c r="AL41" s="10"/>
    </row>
    <row r="42" spans="1:38" x14ac:dyDescent="0.45">
      <c r="A42" s="163"/>
      <c r="B42" s="164"/>
      <c r="C42" s="164"/>
      <c r="D42" s="164"/>
      <c r="E42" s="165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70"/>
      <c r="AK42" s="6" t="s">
        <v>90</v>
      </c>
      <c r="AL42" s="10" t="s">
        <v>71</v>
      </c>
    </row>
    <row r="43" spans="1:38" ht="19.5" thickBot="1" x14ac:dyDescent="0.5">
      <c r="A43" s="166"/>
      <c r="B43" s="167"/>
      <c r="C43" s="167"/>
      <c r="D43" s="167"/>
      <c r="E43" s="168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2"/>
      <c r="AK43" s="6" t="b">
        <v>1</v>
      </c>
      <c r="AL43" s="27" t="s">
        <v>68</v>
      </c>
    </row>
    <row r="44" spans="1:38" ht="19.5" x14ac:dyDescent="0.45">
      <c r="A44" s="90" t="s">
        <v>48</v>
      </c>
      <c r="B44" s="91"/>
      <c r="C44" s="94" t="s">
        <v>122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7"/>
      <c r="U44" s="98"/>
      <c r="V44" s="97"/>
      <c r="W44" s="98"/>
      <c r="X44" s="97"/>
      <c r="Y44" s="98"/>
      <c r="Z44" s="97"/>
      <c r="AA44" s="98"/>
      <c r="AB44" s="97"/>
      <c r="AC44" s="98"/>
      <c r="AD44" s="97"/>
      <c r="AE44" s="98"/>
      <c r="AF44" s="4" t="s">
        <v>100</v>
      </c>
      <c r="AG44" s="99" t="s">
        <v>90</v>
      </c>
      <c r="AH44" s="99"/>
      <c r="AI44" s="100"/>
      <c r="AK44" s="7" t="s">
        <v>90</v>
      </c>
      <c r="AL44" s="25" t="s">
        <v>61</v>
      </c>
    </row>
    <row r="45" spans="1:38" ht="19.5" x14ac:dyDescent="0.45">
      <c r="A45" s="92"/>
      <c r="B45" s="93"/>
      <c r="C45" s="107" t="s">
        <v>110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103"/>
      <c r="U45" s="104"/>
      <c r="V45" s="103"/>
      <c r="W45" s="104"/>
      <c r="X45" s="103"/>
      <c r="Y45" s="104"/>
      <c r="Z45" s="103"/>
      <c r="AA45" s="104"/>
      <c r="AB45" s="103"/>
      <c r="AC45" s="104"/>
      <c r="AD45" s="103"/>
      <c r="AE45" s="104"/>
      <c r="AF45" s="5" t="s">
        <v>101</v>
      </c>
      <c r="AG45" s="105" t="s">
        <v>90</v>
      </c>
      <c r="AH45" s="105"/>
      <c r="AI45" s="106"/>
      <c r="AK45" s="6" t="s">
        <v>90</v>
      </c>
      <c r="AL45" s="10" t="s">
        <v>102</v>
      </c>
    </row>
    <row r="46" spans="1:38" ht="19.5" x14ac:dyDescent="0.45">
      <c r="A46" s="92"/>
      <c r="B46" s="93"/>
      <c r="C46" s="107" t="s">
        <v>111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5" t="s">
        <v>104</v>
      </c>
      <c r="AG46" s="105" t="s">
        <v>90</v>
      </c>
      <c r="AH46" s="105"/>
      <c r="AI46" s="106"/>
      <c r="AK46" s="6" t="s">
        <v>90</v>
      </c>
      <c r="AL46" s="10" t="s">
        <v>73</v>
      </c>
    </row>
    <row r="47" spans="1:38" ht="18.75" customHeight="1" x14ac:dyDescent="0.45">
      <c r="A47" s="92"/>
      <c r="B47" s="93"/>
      <c r="C47" s="131" t="s">
        <v>112</v>
      </c>
      <c r="D47" s="132"/>
      <c r="E47" s="133"/>
      <c r="F47" s="140" t="s">
        <v>113</v>
      </c>
      <c r="G47" s="141"/>
      <c r="H47" s="141"/>
      <c r="I47" s="142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4"/>
      <c r="AK47" s="6">
        <v>0</v>
      </c>
      <c r="AL47" s="10" t="s">
        <v>75</v>
      </c>
    </row>
    <row r="48" spans="1:38" x14ac:dyDescent="0.45">
      <c r="A48" s="92"/>
      <c r="B48" s="93"/>
      <c r="C48" s="134"/>
      <c r="D48" s="135"/>
      <c r="E48" s="136"/>
      <c r="F48" s="145" t="s">
        <v>114</v>
      </c>
      <c r="G48" s="146"/>
      <c r="H48" s="146"/>
      <c r="I48" s="147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9"/>
      <c r="AK48" s="6"/>
      <c r="AL48" s="10"/>
    </row>
    <row r="49" spans="1:38" ht="24" customHeight="1" thickBot="1" x14ac:dyDescent="0.5">
      <c r="A49" s="92"/>
      <c r="B49" s="93"/>
      <c r="C49" s="134"/>
      <c r="D49" s="135"/>
      <c r="E49" s="136"/>
      <c r="F49" s="150" t="s">
        <v>115</v>
      </c>
      <c r="G49" s="151"/>
      <c r="H49" s="151"/>
      <c r="I49" s="152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4"/>
      <c r="U49" s="155" t="s">
        <v>116</v>
      </c>
      <c r="V49" s="156"/>
      <c r="W49" s="156"/>
      <c r="X49" s="156"/>
      <c r="Y49" s="156"/>
      <c r="Z49" s="156"/>
      <c r="AA49" s="156"/>
      <c r="AB49" s="156"/>
      <c r="AC49" s="157"/>
      <c r="AD49" s="158" t="s">
        <v>90</v>
      </c>
      <c r="AE49" s="158"/>
      <c r="AF49" s="158"/>
      <c r="AG49" s="158"/>
      <c r="AH49" s="185" t="s">
        <v>105</v>
      </c>
      <c r="AI49" s="160"/>
      <c r="AK49" s="6" t="s">
        <v>90</v>
      </c>
      <c r="AL49" s="10" t="s">
        <v>70</v>
      </c>
    </row>
    <row r="50" spans="1:38" ht="24" customHeight="1" thickTop="1" thickBot="1" x14ac:dyDescent="0.5">
      <c r="A50" s="92"/>
      <c r="B50" s="93"/>
      <c r="C50" s="134"/>
      <c r="D50" s="135"/>
      <c r="E50" s="136"/>
      <c r="F50" s="110" t="s">
        <v>117</v>
      </c>
      <c r="G50" s="111"/>
      <c r="H50" s="111"/>
      <c r="I50" s="112"/>
      <c r="J50" s="113" t="s">
        <v>118</v>
      </c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4" t="s">
        <v>119</v>
      </c>
      <c r="V50" s="114"/>
      <c r="W50" s="114"/>
      <c r="X50" s="114"/>
      <c r="Y50" s="114"/>
      <c r="Z50" s="114"/>
      <c r="AA50" s="114"/>
      <c r="AB50" s="114"/>
      <c r="AC50" s="115"/>
      <c r="AD50" s="116" t="s">
        <v>90</v>
      </c>
      <c r="AE50" s="117"/>
      <c r="AF50" s="117"/>
      <c r="AG50" s="118"/>
      <c r="AH50" s="161"/>
      <c r="AI50" s="162"/>
      <c r="AK50" s="6" t="s">
        <v>108</v>
      </c>
      <c r="AL50" s="10" t="s">
        <v>69</v>
      </c>
    </row>
    <row r="51" spans="1:38" ht="18.75" customHeight="1" thickTop="1" x14ac:dyDescent="0.45">
      <c r="A51" s="92"/>
      <c r="B51" s="93"/>
      <c r="C51" s="134"/>
      <c r="D51" s="135"/>
      <c r="E51" s="136"/>
      <c r="F51" s="119" t="s">
        <v>120</v>
      </c>
      <c r="G51" s="120"/>
      <c r="H51" s="120"/>
      <c r="I51" s="120"/>
      <c r="J51" s="121"/>
      <c r="K51" s="125" t="s">
        <v>121</v>
      </c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7"/>
      <c r="AE51" s="127"/>
      <c r="AF51" s="127"/>
      <c r="AG51" s="127"/>
      <c r="AH51" s="126"/>
      <c r="AI51" s="128"/>
      <c r="AK51" s="6"/>
      <c r="AL51" s="10"/>
    </row>
    <row r="52" spans="1:38" ht="9.75" customHeight="1" x14ac:dyDescent="0.45">
      <c r="A52" s="92"/>
      <c r="B52" s="93"/>
      <c r="C52" s="137"/>
      <c r="D52" s="138"/>
      <c r="E52" s="139"/>
      <c r="F52" s="122"/>
      <c r="G52" s="123"/>
      <c r="H52" s="123"/>
      <c r="I52" s="123"/>
      <c r="J52" s="124"/>
      <c r="K52" s="129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30"/>
      <c r="AK52" s="6"/>
      <c r="AL52" s="10"/>
    </row>
    <row r="53" spans="1:38" x14ac:dyDescent="0.45">
      <c r="A53" s="163"/>
      <c r="B53" s="164"/>
      <c r="C53" s="164"/>
      <c r="D53" s="164"/>
      <c r="E53" s="165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0"/>
      <c r="AK53" s="6" t="s">
        <v>90</v>
      </c>
      <c r="AL53" s="10" t="s">
        <v>71</v>
      </c>
    </row>
    <row r="54" spans="1:38" ht="19.5" thickBot="1" x14ac:dyDescent="0.5">
      <c r="A54" s="166"/>
      <c r="B54" s="167"/>
      <c r="C54" s="167"/>
      <c r="D54" s="167"/>
      <c r="E54" s="168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2"/>
      <c r="AK54" s="6" t="b">
        <v>0</v>
      </c>
      <c r="AL54" s="27" t="s">
        <v>68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182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4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2</v>
      </c>
      <c r="AL58" s="9" t="s">
        <v>74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73" t="s">
        <v>83</v>
      </c>
      <c r="B60" s="174"/>
      <c r="C60" s="174"/>
      <c r="D60" s="174"/>
      <c r="E60" s="175"/>
      <c r="F60" s="186" t="s">
        <v>90</v>
      </c>
      <c r="G60" s="187"/>
      <c r="H60" s="187"/>
      <c r="I60" s="187"/>
      <c r="J60" s="187"/>
      <c r="K60" s="192"/>
      <c r="L60" s="192"/>
      <c r="M60" s="192"/>
      <c r="N60" s="192"/>
      <c r="O60" s="193"/>
      <c r="P60" s="186" t="s">
        <v>90</v>
      </c>
      <c r="Q60" s="187"/>
      <c r="R60" s="187"/>
      <c r="S60" s="187"/>
      <c r="T60" s="187"/>
      <c r="U60" s="192"/>
      <c r="V60" s="192"/>
      <c r="W60" s="192"/>
      <c r="X60" s="192"/>
      <c r="Y60" s="193"/>
      <c r="Z60" s="186" t="s">
        <v>90</v>
      </c>
      <c r="AA60" s="187"/>
      <c r="AB60" s="187"/>
      <c r="AC60" s="187"/>
      <c r="AD60" s="187"/>
      <c r="AE60" s="192"/>
      <c r="AF60" s="192"/>
      <c r="AG60" s="192"/>
      <c r="AH60" s="192"/>
      <c r="AI60" s="193"/>
      <c r="AK60" s="13" t="s">
        <v>90</v>
      </c>
      <c r="AL60" s="26" t="s">
        <v>72</v>
      </c>
    </row>
    <row r="61" spans="1:38" x14ac:dyDescent="0.45">
      <c r="A61" s="176"/>
      <c r="B61" s="177"/>
      <c r="C61" s="177"/>
      <c r="D61" s="177"/>
      <c r="E61" s="178"/>
      <c r="F61" s="188"/>
      <c r="G61" s="189"/>
      <c r="H61" s="189"/>
      <c r="I61" s="189"/>
      <c r="J61" s="189"/>
      <c r="K61" s="194"/>
      <c r="L61" s="194"/>
      <c r="M61" s="194"/>
      <c r="N61" s="194"/>
      <c r="O61" s="195"/>
      <c r="P61" s="188"/>
      <c r="Q61" s="189"/>
      <c r="R61" s="189"/>
      <c r="S61" s="189"/>
      <c r="T61" s="189"/>
      <c r="U61" s="194"/>
      <c r="V61" s="194"/>
      <c r="W61" s="194"/>
      <c r="X61" s="194"/>
      <c r="Y61" s="195"/>
      <c r="Z61" s="188"/>
      <c r="AA61" s="189"/>
      <c r="AB61" s="189"/>
      <c r="AC61" s="189"/>
      <c r="AD61" s="189"/>
      <c r="AE61" s="194"/>
      <c r="AF61" s="194"/>
      <c r="AG61" s="194"/>
      <c r="AH61" s="194"/>
      <c r="AI61" s="195"/>
      <c r="AK61" s="3">
        <v>0</v>
      </c>
      <c r="AL61" s="9" t="s">
        <v>77</v>
      </c>
    </row>
    <row r="62" spans="1:38" ht="19.5" thickBot="1" x14ac:dyDescent="0.5">
      <c r="A62" s="179"/>
      <c r="B62" s="180"/>
      <c r="C62" s="180"/>
      <c r="D62" s="180"/>
      <c r="E62" s="181"/>
      <c r="F62" s="190"/>
      <c r="G62" s="191"/>
      <c r="H62" s="191"/>
      <c r="I62" s="191"/>
      <c r="J62" s="191"/>
      <c r="K62" s="196"/>
      <c r="L62" s="196"/>
      <c r="M62" s="196"/>
      <c r="N62" s="196"/>
      <c r="O62" s="197"/>
      <c r="P62" s="190"/>
      <c r="Q62" s="191"/>
      <c r="R62" s="191"/>
      <c r="S62" s="191"/>
      <c r="T62" s="191"/>
      <c r="U62" s="196"/>
      <c r="V62" s="196"/>
      <c r="W62" s="196"/>
      <c r="X62" s="196"/>
      <c r="Y62" s="197"/>
      <c r="Z62" s="190"/>
      <c r="AA62" s="191"/>
      <c r="AB62" s="191"/>
      <c r="AC62" s="191"/>
      <c r="AD62" s="191"/>
      <c r="AE62" s="196"/>
      <c r="AF62" s="196"/>
      <c r="AG62" s="196"/>
      <c r="AH62" s="196"/>
      <c r="AI62" s="197"/>
      <c r="AK62" s="3">
        <v>0</v>
      </c>
      <c r="AL62" s="9" t="s">
        <v>78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2</v>
      </c>
      <c r="AL64" s="9" t="s">
        <v>74</v>
      </c>
    </row>
    <row r="65" spans="1:37" x14ac:dyDescent="0.45">
      <c r="A65" s="46" t="s">
        <v>90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K65" s="9" t="s">
        <v>85</v>
      </c>
    </row>
    <row r="66" spans="1:37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K66" s="9" t="s">
        <v>86</v>
      </c>
    </row>
    <row r="67" spans="1:37" x14ac:dyDescent="0.45">
      <c r="AK67" s="9" t="s">
        <v>87</v>
      </c>
    </row>
    <row r="69" spans="1:37" x14ac:dyDescent="0.45">
      <c r="AK69" s="9" t="s">
        <v>86</v>
      </c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69" priority="22">
      <formula>LEN(TRIM(V4))=0</formula>
    </cfRule>
  </conditionalFormatting>
  <conditionalFormatting sqref="G11:N11 E12:Q12 V11:AI12 G19:H20 L19:P20 T21:AE21">
    <cfRule type="containsBlanks" dxfId="68" priority="21">
      <formula>LEN(TRIM(E11))=0</formula>
    </cfRule>
  </conditionalFormatting>
  <conditionalFormatting sqref="J25:AI26 J27:T27 T33:AE34 J36:AI37 J38:T38 T44:AE45 J47:AI48 J49:T49 T22:AE23">
    <cfRule type="containsBlanks" dxfId="67" priority="20">
      <formula>LEN(TRIM(J22))=0</formula>
    </cfRule>
  </conditionalFormatting>
  <conditionalFormatting sqref="F31">
    <cfRule type="expression" dxfId="66" priority="18">
      <formula>AG24=""</formula>
    </cfRule>
    <cfRule type="expression" dxfId="65" priority="19">
      <formula>AG24&gt;0</formula>
    </cfRule>
  </conditionalFormatting>
  <conditionalFormatting sqref="F31:AI32">
    <cfRule type="expression" dxfId="64" priority="17">
      <formula>AK31="W"</formula>
    </cfRule>
  </conditionalFormatting>
  <conditionalFormatting sqref="F53 F42">
    <cfRule type="expression" dxfId="63" priority="15">
      <formula>AG35=""</formula>
    </cfRule>
    <cfRule type="expression" dxfId="62" priority="16">
      <formula>AG35&gt;0</formula>
    </cfRule>
  </conditionalFormatting>
  <conditionalFormatting sqref="F53:AI54 F42:AI43">
    <cfRule type="expression" dxfId="61" priority="14">
      <formula>AK42="W"</formula>
    </cfRule>
  </conditionalFormatting>
  <conditionalFormatting sqref="C23:AI30 F31:AI32 C22:AF22">
    <cfRule type="expression" dxfId="60" priority="13">
      <formula>$AK$32=TRUE</formula>
    </cfRule>
  </conditionalFormatting>
  <conditionalFormatting sqref="F42:AI43">
    <cfRule type="expression" dxfId="59" priority="12">
      <formula>$AK$43=TRUE</formula>
    </cfRule>
  </conditionalFormatting>
  <conditionalFormatting sqref="C33:AI41">
    <cfRule type="expression" dxfId="58" priority="11">
      <formula>$AK$43=TRUE</formula>
    </cfRule>
  </conditionalFormatting>
  <conditionalFormatting sqref="F53:AI54">
    <cfRule type="expression" dxfId="57" priority="10">
      <formula>$AK$54=TRUE</formula>
    </cfRule>
  </conditionalFormatting>
  <conditionalFormatting sqref="C44:AI52">
    <cfRule type="expression" dxfId="56" priority="9">
      <formula>$AK$54=TRUE</formula>
    </cfRule>
  </conditionalFormatting>
  <conditionalFormatting sqref="R20:AE20">
    <cfRule type="expression" dxfId="55" priority="8">
      <formula>$L$19="前期"</formula>
    </cfRule>
  </conditionalFormatting>
  <conditionalFormatting sqref="R19:AE19">
    <cfRule type="expression" dxfId="54" priority="7">
      <formula>$L$19="後期"</formula>
    </cfRule>
  </conditionalFormatting>
  <conditionalFormatting sqref="A65:AI66">
    <cfRule type="cellIs" dxfId="53" priority="1" operator="equal">
      <formula>$AK$66</formula>
    </cfRule>
    <cfRule type="cellIs" dxfId="52" priority="2" operator="equal">
      <formula>$AK$67</formula>
    </cfRule>
    <cfRule type="cellIs" dxfId="51" priority="3" operator="equal">
      <formula>$AK$65</formula>
    </cfRule>
    <cfRule type="cellIs" dxfId="50" priority="4" operator="equal">
      <formula>$AK$222</formula>
    </cfRule>
    <cfRule type="cellIs" dxfId="49" priority="5" operator="equal">
      <formula>$AK$221</formula>
    </cfRule>
    <cfRule type="cellIs" dxfId="48" priority="6" operator="equal">
      <formula>$AK$220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topLeftCell="A25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49</v>
      </c>
      <c r="V1" s="47" t="s">
        <v>57</v>
      </c>
      <c r="W1" s="48"/>
      <c r="X1" s="48"/>
      <c r="Y1" s="49"/>
      <c r="Z1" s="16" t="s">
        <v>52</v>
      </c>
      <c r="AA1" s="17" t="s">
        <v>90</v>
      </c>
      <c r="AB1" s="16" t="s">
        <v>53</v>
      </c>
      <c r="AC1" s="17" t="s">
        <v>90</v>
      </c>
      <c r="AD1" s="16" t="s">
        <v>54</v>
      </c>
      <c r="AE1" s="17" t="s">
        <v>90</v>
      </c>
      <c r="AF1" s="16" t="s">
        <v>55</v>
      </c>
      <c r="AG1" s="17" t="s">
        <v>90</v>
      </c>
      <c r="AH1" s="16" t="s">
        <v>56</v>
      </c>
      <c r="AI1" s="17" t="s">
        <v>90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3" t="s">
        <v>95</v>
      </c>
      <c r="V4" s="36"/>
      <c r="W4" s="36"/>
      <c r="X4" s="36"/>
      <c r="Y4" s="36" t="s">
        <v>1</v>
      </c>
      <c r="Z4" s="36"/>
      <c r="AA4" s="260" t="s">
        <v>123</v>
      </c>
      <c r="AB4" s="260"/>
      <c r="AC4" s="36" t="s">
        <v>2</v>
      </c>
      <c r="AD4" s="260">
        <v>3</v>
      </c>
      <c r="AE4" s="260"/>
      <c r="AF4" s="36" t="s">
        <v>3</v>
      </c>
      <c r="AG4" s="260">
        <v>10</v>
      </c>
      <c r="AH4" s="260"/>
      <c r="AI4" s="9" t="s">
        <v>4</v>
      </c>
    </row>
    <row r="5" spans="1:35" ht="18.75" customHeight="1" x14ac:dyDescent="0.45">
      <c r="R5" s="52" t="s">
        <v>33</v>
      </c>
      <c r="S5" s="52"/>
      <c r="T5" s="52"/>
      <c r="U5" s="52"/>
      <c r="V5" s="261" t="s">
        <v>124</v>
      </c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</row>
    <row r="6" spans="1:35" x14ac:dyDescent="0.45">
      <c r="R6" s="52"/>
      <c r="S6" s="52"/>
      <c r="T6" s="52"/>
      <c r="U6" s="52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</row>
    <row r="7" spans="1:35" ht="18.75" customHeight="1" x14ac:dyDescent="0.45">
      <c r="O7" s="9" t="s">
        <v>5</v>
      </c>
      <c r="R7" s="52" t="s">
        <v>6</v>
      </c>
      <c r="S7" s="52"/>
      <c r="T7" s="52"/>
      <c r="U7" s="52"/>
      <c r="V7" s="262" t="s">
        <v>125</v>
      </c>
      <c r="W7" s="262"/>
      <c r="X7" s="262"/>
      <c r="Y7" s="262"/>
      <c r="Z7" s="262"/>
      <c r="AA7" s="262"/>
      <c r="AB7" s="262"/>
      <c r="AC7" s="262"/>
      <c r="AD7" s="262"/>
      <c r="AE7" s="262"/>
      <c r="AF7" s="36"/>
      <c r="AG7" s="36"/>
      <c r="AH7" s="36"/>
    </row>
    <row r="8" spans="1:35" ht="18.75" customHeight="1" x14ac:dyDescent="0.45">
      <c r="R8" s="52"/>
      <c r="S8" s="52"/>
      <c r="T8" s="52"/>
      <c r="U8" s="5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36"/>
      <c r="AG8" s="263" t="s">
        <v>37</v>
      </c>
      <c r="AH8" s="263"/>
    </row>
    <row r="9" spans="1:35" ht="19.5" customHeight="1" x14ac:dyDescent="0.45">
      <c r="R9" s="52" t="s">
        <v>7</v>
      </c>
      <c r="S9" s="52"/>
      <c r="T9" s="52"/>
      <c r="U9" s="52"/>
      <c r="V9" s="264" t="s">
        <v>126</v>
      </c>
      <c r="W9" s="264"/>
      <c r="X9" s="264"/>
      <c r="Y9" s="264"/>
      <c r="Z9" s="264"/>
      <c r="AA9" s="264"/>
      <c r="AB9" s="264"/>
      <c r="AC9" s="264"/>
      <c r="AD9" s="264"/>
      <c r="AE9" s="264"/>
      <c r="AF9" s="36"/>
      <c r="AG9" s="263"/>
      <c r="AH9" s="263"/>
    </row>
    <row r="10" spans="1:35" ht="19.5" customHeight="1" thickBot="1" x14ac:dyDescent="0.5">
      <c r="R10" s="35"/>
      <c r="S10" s="35"/>
      <c r="T10" s="35"/>
      <c r="U10" s="35"/>
      <c r="AF10" s="19"/>
      <c r="AG10" s="19"/>
    </row>
    <row r="11" spans="1:35" ht="33.75" customHeight="1" x14ac:dyDescent="0.45">
      <c r="A11" s="58" t="s">
        <v>8</v>
      </c>
      <c r="B11" s="59"/>
      <c r="C11" s="59"/>
      <c r="D11" s="60"/>
      <c r="E11" s="37">
        <v>2</v>
      </c>
      <c r="F11" s="37">
        <v>9</v>
      </c>
      <c r="G11" s="38" t="s">
        <v>128</v>
      </c>
      <c r="H11" s="39" t="s">
        <v>128</v>
      </c>
      <c r="I11" s="39" t="s">
        <v>128</v>
      </c>
      <c r="J11" s="39" t="s">
        <v>128</v>
      </c>
      <c r="K11" s="39" t="s">
        <v>128</v>
      </c>
      <c r="L11" s="39" t="s">
        <v>128</v>
      </c>
      <c r="M11" s="39" t="s">
        <v>128</v>
      </c>
      <c r="N11" s="39" t="s">
        <v>128</v>
      </c>
      <c r="O11" s="237"/>
      <c r="P11" s="238"/>
      <c r="Q11" s="239"/>
      <c r="R11" s="240" t="s">
        <v>9</v>
      </c>
      <c r="S11" s="241"/>
      <c r="T11" s="241"/>
      <c r="U11" s="242"/>
      <c r="V11" s="243" t="s">
        <v>129</v>
      </c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4"/>
    </row>
    <row r="12" spans="1:35" ht="33.75" customHeight="1" thickBot="1" x14ac:dyDescent="0.5">
      <c r="A12" s="68" t="s">
        <v>35</v>
      </c>
      <c r="B12" s="69"/>
      <c r="C12" s="69"/>
      <c r="D12" s="70"/>
      <c r="E12" s="245" t="s">
        <v>130</v>
      </c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7"/>
      <c r="R12" s="248" t="s">
        <v>36</v>
      </c>
      <c r="S12" s="249"/>
      <c r="T12" s="249"/>
      <c r="U12" s="250"/>
      <c r="V12" s="251" t="s">
        <v>131</v>
      </c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2"/>
    </row>
    <row r="13" spans="1:35" ht="9.75" customHeight="1" x14ac:dyDescent="0.45"/>
    <row r="14" spans="1:35" s="11" customFormat="1" ht="16.5" x14ac:dyDescent="0.45">
      <c r="A14" s="21" t="s">
        <v>30</v>
      </c>
    </row>
    <row r="15" spans="1:35" s="11" customFormat="1" ht="16.5" x14ac:dyDescent="0.45">
      <c r="A15" s="11" t="s">
        <v>31</v>
      </c>
    </row>
    <row r="16" spans="1:35" s="11" customFormat="1" ht="16.5" x14ac:dyDescent="0.45">
      <c r="A16" s="11" t="s">
        <v>32</v>
      </c>
    </row>
    <row r="17" spans="1:35" s="11" customFormat="1" ht="16.5" x14ac:dyDescent="0.45">
      <c r="A17" s="11" t="s">
        <v>80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78" t="s">
        <v>1</v>
      </c>
      <c r="F19" s="75"/>
      <c r="G19" s="253" t="s">
        <v>123</v>
      </c>
      <c r="H19" s="253"/>
      <c r="I19" s="255" t="s">
        <v>11</v>
      </c>
      <c r="J19" s="255"/>
      <c r="K19" s="257" t="s">
        <v>97</v>
      </c>
      <c r="L19" s="259" t="s">
        <v>12</v>
      </c>
      <c r="M19" s="253"/>
      <c r="N19" s="253"/>
      <c r="O19" s="253"/>
      <c r="P19" s="253"/>
      <c r="Q19" s="65" t="s">
        <v>132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5" ht="18.75" customHeight="1" x14ac:dyDescent="0.45">
      <c r="A20" s="76"/>
      <c r="B20" s="77"/>
      <c r="C20" s="77"/>
      <c r="D20" s="66"/>
      <c r="E20" s="79"/>
      <c r="F20" s="77"/>
      <c r="G20" s="254"/>
      <c r="H20" s="254"/>
      <c r="I20" s="256"/>
      <c r="J20" s="256"/>
      <c r="K20" s="258"/>
      <c r="L20" s="254"/>
      <c r="M20" s="254"/>
      <c r="N20" s="254"/>
      <c r="O20" s="254"/>
      <c r="P20" s="254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5" ht="27.75" customHeight="1" thickBot="1" x14ac:dyDescent="0.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5">
        <v>29</v>
      </c>
      <c r="U21" s="236"/>
      <c r="V21" s="235">
        <v>26</v>
      </c>
      <c r="W21" s="236"/>
      <c r="X21" s="235">
        <v>27</v>
      </c>
      <c r="Y21" s="236"/>
      <c r="Z21" s="235">
        <v>31</v>
      </c>
      <c r="AA21" s="236"/>
      <c r="AB21" s="235">
        <v>28</v>
      </c>
      <c r="AC21" s="236"/>
      <c r="AD21" s="235">
        <v>27</v>
      </c>
      <c r="AE21" s="236"/>
      <c r="AF21" s="40"/>
      <c r="AG21" s="233">
        <v>168</v>
      </c>
      <c r="AH21" s="233"/>
      <c r="AI21" s="234"/>
    </row>
    <row r="22" spans="1:35" ht="19.5" x14ac:dyDescent="0.45">
      <c r="A22" s="90" t="s">
        <v>27</v>
      </c>
      <c r="B22" s="91"/>
      <c r="C22" s="94" t="s">
        <v>99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13">
        <v>21</v>
      </c>
      <c r="U22" s="214"/>
      <c r="V22" s="213">
        <v>20</v>
      </c>
      <c r="W22" s="214"/>
      <c r="X22" s="213">
        <v>20</v>
      </c>
      <c r="Y22" s="214"/>
      <c r="Z22" s="213">
        <v>23</v>
      </c>
      <c r="AA22" s="214"/>
      <c r="AB22" s="213">
        <v>22</v>
      </c>
      <c r="AC22" s="214"/>
      <c r="AD22" s="213">
        <v>22</v>
      </c>
      <c r="AE22" s="214"/>
      <c r="AF22" s="41" t="s">
        <v>100</v>
      </c>
      <c r="AG22" s="215">
        <v>128</v>
      </c>
      <c r="AH22" s="215"/>
      <c r="AI22" s="216"/>
    </row>
    <row r="23" spans="1:35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217">
        <v>16</v>
      </c>
      <c r="U23" s="218"/>
      <c r="V23" s="217">
        <v>16</v>
      </c>
      <c r="W23" s="218"/>
      <c r="X23" s="217">
        <v>16</v>
      </c>
      <c r="Y23" s="218"/>
      <c r="Z23" s="217">
        <v>17</v>
      </c>
      <c r="AA23" s="218"/>
      <c r="AB23" s="217">
        <v>17</v>
      </c>
      <c r="AC23" s="218"/>
      <c r="AD23" s="217">
        <v>17</v>
      </c>
      <c r="AE23" s="218"/>
      <c r="AF23" s="42" t="s">
        <v>101</v>
      </c>
      <c r="AG23" s="219">
        <v>99</v>
      </c>
      <c r="AH23" s="219"/>
      <c r="AI23" s="220"/>
    </row>
    <row r="24" spans="1:35" ht="19.5" x14ac:dyDescent="0.45">
      <c r="A24" s="92"/>
      <c r="B24" s="93"/>
      <c r="C24" s="107" t="s">
        <v>47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5" t="s">
        <v>104</v>
      </c>
      <c r="AG24" s="105" t="s">
        <v>90</v>
      </c>
      <c r="AH24" s="105"/>
      <c r="AI24" s="106"/>
    </row>
    <row r="25" spans="1:35" ht="18.75" customHeight="1" x14ac:dyDescent="0.45">
      <c r="A25" s="92"/>
      <c r="B25" s="93"/>
      <c r="C25" s="131" t="s">
        <v>45</v>
      </c>
      <c r="D25" s="132"/>
      <c r="E25" s="133"/>
      <c r="F25" s="140" t="s">
        <v>33</v>
      </c>
      <c r="G25" s="141"/>
      <c r="H25" s="141"/>
      <c r="I25" s="142"/>
      <c r="J25" s="204" t="s">
        <v>133</v>
      </c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5"/>
    </row>
    <row r="26" spans="1:35" x14ac:dyDescent="0.45">
      <c r="A26" s="92"/>
      <c r="B26" s="93"/>
      <c r="C26" s="134"/>
      <c r="D26" s="135"/>
      <c r="E26" s="136"/>
      <c r="F26" s="145" t="s">
        <v>29</v>
      </c>
      <c r="G26" s="146"/>
      <c r="H26" s="146"/>
      <c r="I26" s="147"/>
      <c r="J26" s="206" t="s">
        <v>134</v>
      </c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7"/>
    </row>
    <row r="27" spans="1:35" ht="28.5" customHeight="1" thickBot="1" x14ac:dyDescent="0.5">
      <c r="A27" s="92"/>
      <c r="B27" s="93"/>
      <c r="C27" s="134"/>
      <c r="D27" s="135"/>
      <c r="E27" s="136"/>
      <c r="F27" s="150" t="s">
        <v>79</v>
      </c>
      <c r="G27" s="151"/>
      <c r="H27" s="151"/>
      <c r="I27" s="152"/>
      <c r="J27" s="208" t="s">
        <v>135</v>
      </c>
      <c r="K27" s="208"/>
      <c r="L27" s="208"/>
      <c r="M27" s="208"/>
      <c r="N27" s="208"/>
      <c r="O27" s="208"/>
      <c r="P27" s="208"/>
      <c r="Q27" s="208"/>
      <c r="R27" s="208"/>
      <c r="S27" s="208"/>
      <c r="T27" s="209"/>
      <c r="U27" s="225" t="s">
        <v>59</v>
      </c>
      <c r="V27" s="226"/>
      <c r="W27" s="226"/>
      <c r="X27" s="226"/>
      <c r="Y27" s="226"/>
      <c r="Z27" s="226"/>
      <c r="AA27" s="226"/>
      <c r="AB27" s="226"/>
      <c r="AC27" s="227"/>
      <c r="AD27" s="228" t="s">
        <v>90</v>
      </c>
      <c r="AE27" s="228"/>
      <c r="AF27" s="228"/>
      <c r="AG27" s="228"/>
      <c r="AH27" s="229" t="s">
        <v>105</v>
      </c>
      <c r="AI27" s="230"/>
    </row>
    <row r="28" spans="1:35" ht="28.5" customHeight="1" thickTop="1" thickBot="1" x14ac:dyDescent="0.5">
      <c r="A28" s="92"/>
      <c r="B28" s="93"/>
      <c r="C28" s="134"/>
      <c r="D28" s="135"/>
      <c r="E28" s="136"/>
      <c r="F28" s="110" t="s">
        <v>34</v>
      </c>
      <c r="G28" s="111"/>
      <c r="H28" s="111"/>
      <c r="I28" s="112"/>
      <c r="J28" s="221" t="s">
        <v>106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3" t="s">
        <v>107</v>
      </c>
      <c r="V28" s="223"/>
      <c r="W28" s="223"/>
      <c r="X28" s="223"/>
      <c r="Y28" s="223"/>
      <c r="Z28" s="223"/>
      <c r="AA28" s="223"/>
      <c r="AB28" s="223"/>
      <c r="AC28" s="224"/>
      <c r="AD28" s="210">
        <v>77.34</v>
      </c>
      <c r="AE28" s="211"/>
      <c r="AF28" s="211"/>
      <c r="AG28" s="212"/>
      <c r="AH28" s="231"/>
      <c r="AI28" s="232"/>
    </row>
    <row r="29" spans="1:35" ht="18.75" customHeight="1" thickTop="1" x14ac:dyDescent="0.45">
      <c r="A29" s="92"/>
      <c r="B29" s="93"/>
      <c r="C29" s="134"/>
      <c r="D29" s="135"/>
      <c r="E29" s="136"/>
      <c r="F29" s="119" t="s">
        <v>50</v>
      </c>
      <c r="G29" s="120"/>
      <c r="H29" s="120"/>
      <c r="I29" s="120"/>
      <c r="J29" s="121"/>
      <c r="K29" s="125" t="s">
        <v>81</v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127"/>
      <c r="AF29" s="127"/>
      <c r="AG29" s="127"/>
      <c r="AH29" s="126"/>
      <c r="AI29" s="128"/>
    </row>
    <row r="30" spans="1:35" ht="9.75" customHeight="1" x14ac:dyDescent="0.45">
      <c r="A30" s="92"/>
      <c r="B30" s="93"/>
      <c r="C30" s="137"/>
      <c r="D30" s="138"/>
      <c r="E30" s="139"/>
      <c r="F30" s="122"/>
      <c r="G30" s="123"/>
      <c r="H30" s="123"/>
      <c r="I30" s="123"/>
      <c r="J30" s="124"/>
      <c r="K30" s="129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30"/>
    </row>
    <row r="31" spans="1:35" x14ac:dyDescent="0.45">
      <c r="A31" s="163"/>
      <c r="B31" s="164"/>
      <c r="C31" s="164"/>
      <c r="D31" s="164"/>
      <c r="E31" s="165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70"/>
    </row>
    <row r="32" spans="1:35" ht="19.5" thickBot="1" x14ac:dyDescent="0.5">
      <c r="A32" s="166"/>
      <c r="B32" s="167"/>
      <c r="C32" s="167"/>
      <c r="D32" s="167"/>
      <c r="E32" s="168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2"/>
    </row>
    <row r="33" spans="1:35" ht="19.5" x14ac:dyDescent="0.45">
      <c r="A33" s="90" t="s">
        <v>84</v>
      </c>
      <c r="B33" s="91"/>
      <c r="C33" s="94" t="s">
        <v>109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4" t="s">
        <v>100</v>
      </c>
      <c r="AG33" s="99" t="s">
        <v>90</v>
      </c>
      <c r="AH33" s="99"/>
      <c r="AI33" s="100"/>
    </row>
    <row r="34" spans="1:35" ht="19.5" x14ac:dyDescent="0.45">
      <c r="A34" s="92"/>
      <c r="B34" s="93"/>
      <c r="C34" s="107" t="s">
        <v>110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5" t="s">
        <v>101</v>
      </c>
      <c r="AG34" s="105" t="s">
        <v>90</v>
      </c>
      <c r="AH34" s="105"/>
      <c r="AI34" s="106"/>
    </row>
    <row r="35" spans="1:35" ht="19.5" x14ac:dyDescent="0.45">
      <c r="A35" s="92"/>
      <c r="B35" s="93"/>
      <c r="C35" s="107" t="s">
        <v>111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5" t="s">
        <v>104</v>
      </c>
      <c r="AG35" s="105" t="s">
        <v>90</v>
      </c>
      <c r="AH35" s="105"/>
      <c r="AI35" s="106"/>
    </row>
    <row r="36" spans="1:35" ht="18.75" customHeight="1" x14ac:dyDescent="0.45">
      <c r="A36" s="92"/>
      <c r="B36" s="93"/>
      <c r="C36" s="131" t="s">
        <v>112</v>
      </c>
      <c r="D36" s="132"/>
      <c r="E36" s="133"/>
      <c r="F36" s="140" t="s">
        <v>113</v>
      </c>
      <c r="G36" s="141"/>
      <c r="H36" s="141"/>
      <c r="I36" s="142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</row>
    <row r="37" spans="1:35" x14ac:dyDescent="0.45">
      <c r="A37" s="92"/>
      <c r="B37" s="93"/>
      <c r="C37" s="134"/>
      <c r="D37" s="135"/>
      <c r="E37" s="136"/>
      <c r="F37" s="145" t="s">
        <v>114</v>
      </c>
      <c r="G37" s="146"/>
      <c r="H37" s="146"/>
      <c r="I37" s="147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9"/>
    </row>
    <row r="38" spans="1:35" ht="24" customHeight="1" thickBot="1" x14ac:dyDescent="0.5">
      <c r="A38" s="92"/>
      <c r="B38" s="93"/>
      <c r="C38" s="134"/>
      <c r="D38" s="135"/>
      <c r="E38" s="136"/>
      <c r="F38" s="150" t="s">
        <v>115</v>
      </c>
      <c r="G38" s="151"/>
      <c r="H38" s="15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4"/>
      <c r="U38" s="155" t="s">
        <v>116</v>
      </c>
      <c r="V38" s="156"/>
      <c r="W38" s="156"/>
      <c r="X38" s="156"/>
      <c r="Y38" s="156"/>
      <c r="Z38" s="156"/>
      <c r="AA38" s="156"/>
      <c r="AB38" s="156"/>
      <c r="AC38" s="157"/>
      <c r="AD38" s="158" t="s">
        <v>90</v>
      </c>
      <c r="AE38" s="158"/>
      <c r="AF38" s="158"/>
      <c r="AG38" s="158"/>
      <c r="AH38" s="185" t="s">
        <v>105</v>
      </c>
      <c r="AI38" s="160"/>
    </row>
    <row r="39" spans="1:35" ht="24" customHeight="1" thickTop="1" thickBot="1" x14ac:dyDescent="0.5">
      <c r="A39" s="92"/>
      <c r="B39" s="93"/>
      <c r="C39" s="134"/>
      <c r="D39" s="135"/>
      <c r="E39" s="136"/>
      <c r="F39" s="110" t="s">
        <v>117</v>
      </c>
      <c r="G39" s="111"/>
      <c r="H39" s="111"/>
      <c r="I39" s="112"/>
      <c r="J39" s="113" t="s">
        <v>118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4" t="s">
        <v>119</v>
      </c>
      <c r="V39" s="114"/>
      <c r="W39" s="114"/>
      <c r="X39" s="114"/>
      <c r="Y39" s="114"/>
      <c r="Z39" s="114"/>
      <c r="AA39" s="114"/>
      <c r="AB39" s="114"/>
      <c r="AC39" s="115"/>
      <c r="AD39" s="116" t="s">
        <v>90</v>
      </c>
      <c r="AE39" s="117"/>
      <c r="AF39" s="117"/>
      <c r="AG39" s="118"/>
      <c r="AH39" s="161"/>
      <c r="AI39" s="162"/>
    </row>
    <row r="40" spans="1:35" ht="18.75" customHeight="1" thickTop="1" x14ac:dyDescent="0.45">
      <c r="A40" s="92"/>
      <c r="B40" s="93"/>
      <c r="C40" s="134"/>
      <c r="D40" s="135"/>
      <c r="E40" s="136"/>
      <c r="F40" s="119" t="s">
        <v>120</v>
      </c>
      <c r="G40" s="120"/>
      <c r="H40" s="120"/>
      <c r="I40" s="120"/>
      <c r="J40" s="121"/>
      <c r="K40" s="125" t="s">
        <v>121</v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7"/>
      <c r="AE40" s="127"/>
      <c r="AF40" s="127"/>
      <c r="AG40" s="127"/>
      <c r="AH40" s="126"/>
      <c r="AI40" s="128"/>
    </row>
    <row r="41" spans="1:35" ht="9.75" customHeight="1" x14ac:dyDescent="0.45">
      <c r="A41" s="92"/>
      <c r="B41" s="93"/>
      <c r="C41" s="137"/>
      <c r="D41" s="138"/>
      <c r="E41" s="139"/>
      <c r="F41" s="122"/>
      <c r="G41" s="123"/>
      <c r="H41" s="123"/>
      <c r="I41" s="123"/>
      <c r="J41" s="124"/>
      <c r="K41" s="129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30"/>
    </row>
    <row r="42" spans="1:35" x14ac:dyDescent="0.45">
      <c r="A42" s="163"/>
      <c r="B42" s="164"/>
      <c r="C42" s="164"/>
      <c r="D42" s="164"/>
      <c r="E42" s="165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70"/>
    </row>
    <row r="43" spans="1:35" ht="19.5" thickBot="1" x14ac:dyDescent="0.5">
      <c r="A43" s="166"/>
      <c r="B43" s="167"/>
      <c r="C43" s="167"/>
      <c r="D43" s="167"/>
      <c r="E43" s="168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2"/>
    </row>
    <row r="44" spans="1:35" ht="19.5" x14ac:dyDescent="0.45">
      <c r="A44" s="90" t="s">
        <v>48</v>
      </c>
      <c r="B44" s="91"/>
      <c r="C44" s="94" t="s">
        <v>122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213">
        <v>11</v>
      </c>
      <c r="U44" s="214"/>
      <c r="V44" s="213">
        <v>10</v>
      </c>
      <c r="W44" s="214"/>
      <c r="X44" s="213">
        <v>10</v>
      </c>
      <c r="Y44" s="214"/>
      <c r="Z44" s="213">
        <v>9</v>
      </c>
      <c r="AA44" s="214"/>
      <c r="AB44" s="213">
        <v>9</v>
      </c>
      <c r="AC44" s="214"/>
      <c r="AD44" s="213">
        <v>10</v>
      </c>
      <c r="AE44" s="214"/>
      <c r="AF44" s="41" t="s">
        <v>100</v>
      </c>
      <c r="AG44" s="215">
        <v>59</v>
      </c>
      <c r="AH44" s="215"/>
      <c r="AI44" s="216"/>
    </row>
    <row r="45" spans="1:35" ht="19.5" x14ac:dyDescent="0.45">
      <c r="A45" s="92"/>
      <c r="B45" s="93"/>
      <c r="C45" s="107" t="s">
        <v>110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217">
        <v>11</v>
      </c>
      <c r="U45" s="218"/>
      <c r="V45" s="217">
        <v>10</v>
      </c>
      <c r="W45" s="218"/>
      <c r="X45" s="217">
        <v>10</v>
      </c>
      <c r="Y45" s="218"/>
      <c r="Z45" s="217">
        <v>9</v>
      </c>
      <c r="AA45" s="218"/>
      <c r="AB45" s="217">
        <v>9</v>
      </c>
      <c r="AC45" s="218"/>
      <c r="AD45" s="217">
        <v>10</v>
      </c>
      <c r="AE45" s="218"/>
      <c r="AF45" s="42" t="s">
        <v>101</v>
      </c>
      <c r="AG45" s="219">
        <v>59</v>
      </c>
      <c r="AH45" s="219"/>
      <c r="AI45" s="220"/>
    </row>
    <row r="46" spans="1:35" ht="19.5" x14ac:dyDescent="0.45">
      <c r="A46" s="92"/>
      <c r="B46" s="93"/>
      <c r="C46" s="107" t="s">
        <v>111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5" t="s">
        <v>104</v>
      </c>
      <c r="AG46" s="105" t="s">
        <v>90</v>
      </c>
      <c r="AH46" s="105"/>
      <c r="AI46" s="106"/>
    </row>
    <row r="47" spans="1:35" ht="18.75" customHeight="1" x14ac:dyDescent="0.45">
      <c r="A47" s="92"/>
      <c r="B47" s="93"/>
      <c r="C47" s="131" t="s">
        <v>112</v>
      </c>
      <c r="D47" s="132"/>
      <c r="E47" s="133"/>
      <c r="F47" s="140" t="s">
        <v>113</v>
      </c>
      <c r="G47" s="141"/>
      <c r="H47" s="141"/>
      <c r="I47" s="142"/>
      <c r="J47" s="204" t="s">
        <v>136</v>
      </c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5"/>
    </row>
    <row r="48" spans="1:35" x14ac:dyDescent="0.45">
      <c r="A48" s="92"/>
      <c r="B48" s="93"/>
      <c r="C48" s="134"/>
      <c r="D48" s="135"/>
      <c r="E48" s="136"/>
      <c r="F48" s="145" t="s">
        <v>114</v>
      </c>
      <c r="G48" s="146"/>
      <c r="H48" s="146"/>
      <c r="I48" s="147"/>
      <c r="J48" s="206" t="s">
        <v>137</v>
      </c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7"/>
    </row>
    <row r="49" spans="1:35" ht="24" customHeight="1" thickBot="1" x14ac:dyDescent="0.5">
      <c r="A49" s="92"/>
      <c r="B49" s="93"/>
      <c r="C49" s="134"/>
      <c r="D49" s="135"/>
      <c r="E49" s="136"/>
      <c r="F49" s="150" t="s">
        <v>115</v>
      </c>
      <c r="G49" s="151"/>
      <c r="H49" s="151"/>
      <c r="I49" s="152"/>
      <c r="J49" s="208" t="s">
        <v>138</v>
      </c>
      <c r="K49" s="208"/>
      <c r="L49" s="208"/>
      <c r="M49" s="208"/>
      <c r="N49" s="208"/>
      <c r="O49" s="208"/>
      <c r="P49" s="208"/>
      <c r="Q49" s="208"/>
      <c r="R49" s="208"/>
      <c r="S49" s="208"/>
      <c r="T49" s="209"/>
      <c r="U49" s="155" t="s">
        <v>116</v>
      </c>
      <c r="V49" s="156"/>
      <c r="W49" s="156"/>
      <c r="X49" s="156"/>
      <c r="Y49" s="156"/>
      <c r="Z49" s="156"/>
      <c r="AA49" s="156"/>
      <c r="AB49" s="156"/>
      <c r="AC49" s="157"/>
      <c r="AD49" s="158" t="s">
        <v>90</v>
      </c>
      <c r="AE49" s="158"/>
      <c r="AF49" s="158"/>
      <c r="AG49" s="158"/>
      <c r="AH49" s="185" t="s">
        <v>105</v>
      </c>
      <c r="AI49" s="160"/>
    </row>
    <row r="50" spans="1:35" ht="24" customHeight="1" thickTop="1" thickBot="1" x14ac:dyDescent="0.5">
      <c r="A50" s="92"/>
      <c r="B50" s="93"/>
      <c r="C50" s="134"/>
      <c r="D50" s="135"/>
      <c r="E50" s="136"/>
      <c r="F50" s="110" t="s">
        <v>117</v>
      </c>
      <c r="G50" s="111"/>
      <c r="H50" s="111"/>
      <c r="I50" s="112"/>
      <c r="J50" s="113" t="s">
        <v>118</v>
      </c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4" t="s">
        <v>119</v>
      </c>
      <c r="V50" s="114"/>
      <c r="W50" s="114"/>
      <c r="X50" s="114"/>
      <c r="Y50" s="114"/>
      <c r="Z50" s="114"/>
      <c r="AA50" s="114"/>
      <c r="AB50" s="114"/>
      <c r="AC50" s="115"/>
      <c r="AD50" s="210">
        <v>100</v>
      </c>
      <c r="AE50" s="211"/>
      <c r="AF50" s="211"/>
      <c r="AG50" s="212"/>
      <c r="AH50" s="161"/>
      <c r="AI50" s="162"/>
    </row>
    <row r="51" spans="1:35" ht="18.75" customHeight="1" thickTop="1" x14ac:dyDescent="0.45">
      <c r="A51" s="92"/>
      <c r="B51" s="93"/>
      <c r="C51" s="134"/>
      <c r="D51" s="135"/>
      <c r="E51" s="136"/>
      <c r="F51" s="119" t="s">
        <v>120</v>
      </c>
      <c r="G51" s="120"/>
      <c r="H51" s="120"/>
      <c r="I51" s="120"/>
      <c r="J51" s="121"/>
      <c r="K51" s="125" t="s">
        <v>121</v>
      </c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7"/>
      <c r="AE51" s="127"/>
      <c r="AF51" s="127"/>
      <c r="AG51" s="127"/>
      <c r="AH51" s="126"/>
      <c r="AI51" s="128"/>
    </row>
    <row r="52" spans="1:35" ht="9.75" customHeight="1" x14ac:dyDescent="0.45">
      <c r="A52" s="92"/>
      <c r="B52" s="93"/>
      <c r="C52" s="137"/>
      <c r="D52" s="138"/>
      <c r="E52" s="139"/>
      <c r="F52" s="122"/>
      <c r="G52" s="123"/>
      <c r="H52" s="123"/>
      <c r="I52" s="123"/>
      <c r="J52" s="124"/>
      <c r="K52" s="129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30"/>
    </row>
    <row r="53" spans="1:35" x14ac:dyDescent="0.45">
      <c r="A53" s="163"/>
      <c r="B53" s="164"/>
      <c r="C53" s="164"/>
      <c r="D53" s="164"/>
      <c r="E53" s="165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0"/>
    </row>
    <row r="54" spans="1:35" ht="19.5" thickBot="1" x14ac:dyDescent="0.5">
      <c r="A54" s="166"/>
      <c r="B54" s="167"/>
      <c r="C54" s="167"/>
      <c r="D54" s="167"/>
      <c r="E54" s="168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2"/>
    </row>
    <row r="55" spans="1:35" ht="19.5" customHeight="1" x14ac:dyDescent="0.45"/>
    <row r="56" spans="1:35" ht="12" customHeight="1" thickBot="1" x14ac:dyDescent="0.5">
      <c r="A56" s="28"/>
      <c r="B56" s="26"/>
    </row>
    <row r="57" spans="1:35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5" ht="31.5" customHeight="1" x14ac:dyDescent="0.45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201" t="s">
        <v>139</v>
      </c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3"/>
      <c r="AA58" s="26"/>
      <c r="AB58" s="26"/>
      <c r="AC58" s="26"/>
      <c r="AD58" s="26"/>
      <c r="AE58" s="26"/>
      <c r="AF58" s="26"/>
      <c r="AG58" s="26"/>
      <c r="AH58" s="26"/>
      <c r="AI58" s="10"/>
    </row>
    <row r="59" spans="1:35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</row>
    <row r="60" spans="1:35" ht="18.75" customHeight="1" x14ac:dyDescent="0.45">
      <c r="A60" s="173" t="s">
        <v>83</v>
      </c>
      <c r="B60" s="174"/>
      <c r="C60" s="174"/>
      <c r="D60" s="174"/>
      <c r="E60" s="175"/>
      <c r="F60" s="186" t="s">
        <v>90</v>
      </c>
      <c r="G60" s="187"/>
      <c r="H60" s="187"/>
      <c r="I60" s="187"/>
      <c r="J60" s="187"/>
      <c r="K60" s="192"/>
      <c r="L60" s="192"/>
      <c r="M60" s="192"/>
      <c r="N60" s="192"/>
      <c r="O60" s="193"/>
      <c r="P60" s="186" t="s">
        <v>90</v>
      </c>
      <c r="Q60" s="187"/>
      <c r="R60" s="187"/>
      <c r="S60" s="187"/>
      <c r="T60" s="187"/>
      <c r="U60" s="192"/>
      <c r="V60" s="192"/>
      <c r="W60" s="192"/>
      <c r="X60" s="192"/>
      <c r="Y60" s="193"/>
      <c r="Z60" s="186" t="s">
        <v>48</v>
      </c>
      <c r="AA60" s="187"/>
      <c r="AB60" s="187"/>
      <c r="AC60" s="187"/>
      <c r="AD60" s="187"/>
      <c r="AE60" s="192"/>
      <c r="AF60" s="192"/>
      <c r="AG60" s="192"/>
      <c r="AH60" s="192"/>
      <c r="AI60" s="193"/>
    </row>
    <row r="61" spans="1:35" x14ac:dyDescent="0.45">
      <c r="A61" s="176"/>
      <c r="B61" s="177"/>
      <c r="C61" s="177"/>
      <c r="D61" s="177"/>
      <c r="E61" s="178"/>
      <c r="F61" s="188"/>
      <c r="G61" s="189"/>
      <c r="H61" s="189"/>
      <c r="I61" s="189"/>
      <c r="J61" s="189"/>
      <c r="K61" s="194"/>
      <c r="L61" s="194"/>
      <c r="M61" s="194"/>
      <c r="N61" s="194"/>
      <c r="O61" s="195"/>
      <c r="P61" s="188"/>
      <c r="Q61" s="189"/>
      <c r="R61" s="189"/>
      <c r="S61" s="189"/>
      <c r="T61" s="189"/>
      <c r="U61" s="194"/>
      <c r="V61" s="194"/>
      <c r="W61" s="194"/>
      <c r="X61" s="194"/>
      <c r="Y61" s="195"/>
      <c r="Z61" s="188"/>
      <c r="AA61" s="189"/>
      <c r="AB61" s="189"/>
      <c r="AC61" s="189"/>
      <c r="AD61" s="189"/>
      <c r="AE61" s="194"/>
      <c r="AF61" s="194"/>
      <c r="AG61" s="194"/>
      <c r="AH61" s="194"/>
      <c r="AI61" s="195"/>
    </row>
    <row r="62" spans="1:35" ht="19.5" thickBot="1" x14ac:dyDescent="0.5">
      <c r="A62" s="179"/>
      <c r="B62" s="180"/>
      <c r="C62" s="180"/>
      <c r="D62" s="180"/>
      <c r="E62" s="181"/>
      <c r="F62" s="190"/>
      <c r="G62" s="191"/>
      <c r="H62" s="191"/>
      <c r="I62" s="191"/>
      <c r="J62" s="191"/>
      <c r="K62" s="196"/>
      <c r="L62" s="196"/>
      <c r="M62" s="196"/>
      <c r="N62" s="196"/>
      <c r="O62" s="197"/>
      <c r="P62" s="190"/>
      <c r="Q62" s="191"/>
      <c r="R62" s="191"/>
      <c r="S62" s="191"/>
      <c r="T62" s="191"/>
      <c r="U62" s="196"/>
      <c r="V62" s="196"/>
      <c r="W62" s="196"/>
      <c r="X62" s="196"/>
      <c r="Y62" s="197"/>
      <c r="Z62" s="190"/>
      <c r="AA62" s="191"/>
      <c r="AB62" s="191"/>
      <c r="AC62" s="191"/>
      <c r="AD62" s="191"/>
      <c r="AE62" s="196"/>
      <c r="AF62" s="196"/>
      <c r="AG62" s="196"/>
      <c r="AH62" s="196"/>
      <c r="AI62" s="197"/>
    </row>
    <row r="63" spans="1:35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</row>
    <row r="65" spans="1:35" ht="18.75" customHeight="1" x14ac:dyDescent="0.45">
      <c r="A65" s="200" t="s">
        <v>140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</row>
    <row r="66" spans="1:35" ht="18.75" customHeight="1" x14ac:dyDescent="0.45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47" priority="16">
      <formula>LEN(TRIM(J33))=0</formula>
    </cfRule>
  </conditionalFormatting>
  <conditionalFormatting sqref="F31">
    <cfRule type="expression" dxfId="46" priority="14">
      <formula>AG24=""</formula>
    </cfRule>
    <cfRule type="expression" dxfId="45" priority="15">
      <formula>AG24&gt;0</formula>
    </cfRule>
  </conditionalFormatting>
  <conditionalFormatting sqref="F53 F42">
    <cfRule type="expression" dxfId="44" priority="12">
      <formula>AG35=""</formula>
    </cfRule>
    <cfRule type="expression" dxfId="43" priority="13">
      <formula>AG35&gt;0</formula>
    </cfRule>
  </conditionalFormatting>
  <conditionalFormatting sqref="R20:AE20">
    <cfRule type="expression" dxfId="42" priority="11">
      <formula>$L$19="前期"</formula>
    </cfRule>
  </conditionalFormatting>
  <conditionalFormatting sqref="R19:AE19">
    <cfRule type="expression" dxfId="41" priority="10">
      <formula>$L$19="後期"</formula>
    </cfRule>
  </conditionalFormatting>
  <conditionalFormatting sqref="AA4:AB4 AD4:AE4 AG4:AH4 V5:AH6 V7:AE9">
    <cfRule type="containsBlanks" dxfId="40" priority="9">
      <formula>LEN(TRIM(V4))=0</formula>
    </cfRule>
  </conditionalFormatting>
  <conditionalFormatting sqref="G11:N11 E12:Q12 V11:AI12">
    <cfRule type="containsBlanks" dxfId="39" priority="8">
      <formula>LEN(TRIM(E11))=0</formula>
    </cfRule>
  </conditionalFormatting>
  <conditionalFormatting sqref="T21:AE21">
    <cfRule type="containsBlanks" dxfId="38" priority="7">
      <formula>LEN(TRIM(T21))=0</formula>
    </cfRule>
  </conditionalFormatting>
  <conditionalFormatting sqref="T22:AE23">
    <cfRule type="containsBlanks" dxfId="37" priority="6">
      <formula>LEN(TRIM(T22))=0</formula>
    </cfRule>
  </conditionalFormatting>
  <conditionalFormatting sqref="G19:H20 L19:P20">
    <cfRule type="containsBlanks" dxfId="36" priority="5">
      <formula>LEN(TRIM(G19))=0</formula>
    </cfRule>
  </conditionalFormatting>
  <conditionalFormatting sqref="J25:AI26 J27:T27">
    <cfRule type="containsBlanks" dxfId="35" priority="4">
      <formula>LEN(TRIM(J25))=0</formula>
    </cfRule>
  </conditionalFormatting>
  <conditionalFormatting sqref="T44:AE45">
    <cfRule type="containsBlanks" dxfId="34" priority="3">
      <formula>LEN(TRIM(T44))=0</formula>
    </cfRule>
  </conditionalFormatting>
  <conditionalFormatting sqref="J47:AI48">
    <cfRule type="containsBlanks" dxfId="33" priority="2">
      <formula>LEN(TRIM(J47))=0</formula>
    </cfRule>
  </conditionalFormatting>
  <conditionalFormatting sqref="J49:T49">
    <cfRule type="containsBlanks" dxfId="32" priority="1">
      <formula>LEN(TRIM(J49))=0</formula>
    </cfRule>
  </conditionalFormatting>
  <conditionalFormatting sqref="F31:H32 F53:H54 F42:H43">
    <cfRule type="expression" dxfId="31" priority="17">
      <formula>#REF!="W"</formula>
    </cfRule>
  </conditionalFormatting>
  <conditionalFormatting sqref="I31:AI32 I53:AI54 I42:AI43">
    <cfRule type="expression" dxfId="30" priority="18">
      <formula>AK31="W"</formula>
    </cfRule>
  </conditionalFormatting>
  <conditionalFormatting sqref="C24:AI24 F31:AI32 C22:S23 C29:AI30 C25:I28">
    <cfRule type="expression" dxfId="29" priority="19">
      <formula>#REF!=TRUE</formula>
    </cfRule>
  </conditionalFormatting>
  <conditionalFormatting sqref="F42:AI43 C33:AI41">
    <cfRule type="expression" dxfId="28" priority="20">
      <formula>#REF!=TRUE</formula>
    </cfRule>
  </conditionalFormatting>
  <conditionalFormatting sqref="F53:AI54 C46:AI46 C44:S45 C51:AI52 C50:AC50 AH50:AI50 C47:I49 U49:AI49">
    <cfRule type="expression" dxfId="27" priority="21">
      <formula>#REF!=TRUE</formula>
    </cfRule>
  </conditionalFormatting>
  <conditionalFormatting sqref="T22:AI23 J25:AI28">
    <cfRule type="expression" dxfId="26" priority="22">
      <formula>#REF!=TRUE</formula>
    </cfRule>
  </conditionalFormatting>
  <conditionalFormatting sqref="A65:AI66">
    <cfRule type="cellIs" dxfId="25" priority="23" operator="equal">
      <formula>$A$65</formula>
    </cfRule>
    <cfRule type="cellIs" dxfId="24" priority="24" operator="equal">
      <formula>#REF!</formula>
    </cfRule>
    <cfRule type="cellIs" dxfId="23" priority="25" operator="equal">
      <formula>#REF!</formula>
    </cfRule>
    <cfRule type="cellIs" dxfId="22" priority="26" operator="equal">
      <formula>#REF!</formula>
    </cfRule>
  </conditionalFormatting>
  <conditionalFormatting sqref="T44:AI45 AD50:AG50">
    <cfRule type="expression" dxfId="21" priority="27">
      <formula>#REF!=TRUE</formula>
    </cfRule>
  </conditionalFormatting>
  <conditionalFormatting sqref="J47:AI48 J49:T49">
    <cfRule type="expression" dxfId="20" priority="28">
      <formula>#REF!=TRUE</formula>
    </cfRule>
  </conditionalFormatting>
  <dataValidations count="2">
    <dataValidation type="list" allowBlank="1" showInputMessage="1" showErrorMessage="1" sqref="L19:P20">
      <formula1>#REF!</formula1>
    </dataValidation>
    <dataValidation imeMode="off" allowBlank="1" showInputMessage="1" showErrorMessage="1" sqref="G19:H20 T33:AE35 V12:AI12 AD4:AE4 AG4:AH4 T21:AE24 AA4:AB4 G11:N11 T44:AE46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J39" sqref="J39:Z39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49</v>
      </c>
      <c r="V1" s="47" t="s">
        <v>57</v>
      </c>
      <c r="W1" s="48"/>
      <c r="X1" s="48"/>
      <c r="Y1" s="49"/>
      <c r="Z1" s="16" t="s">
        <v>52</v>
      </c>
      <c r="AA1" s="17" t="s">
        <v>90</v>
      </c>
      <c r="AB1" s="16" t="s">
        <v>53</v>
      </c>
      <c r="AC1" s="17" t="s">
        <v>90</v>
      </c>
      <c r="AD1" s="16" t="s">
        <v>54</v>
      </c>
      <c r="AE1" s="17"/>
      <c r="AF1" s="16" t="s">
        <v>55</v>
      </c>
      <c r="AG1" s="17" t="s">
        <v>141</v>
      </c>
      <c r="AH1" s="16" t="s">
        <v>56</v>
      </c>
      <c r="AI1" s="17" t="s">
        <v>90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3" t="s">
        <v>95</v>
      </c>
      <c r="Y4" s="45" t="s">
        <v>1</v>
      </c>
      <c r="Z4" s="45"/>
      <c r="AA4" s="301" t="s">
        <v>123</v>
      </c>
      <c r="AB4" s="301"/>
      <c r="AC4" s="45" t="s">
        <v>2</v>
      </c>
      <c r="AD4" s="301">
        <v>3</v>
      </c>
      <c r="AE4" s="301"/>
      <c r="AF4" s="45" t="s">
        <v>3</v>
      </c>
      <c r="AG4" s="301">
        <v>10</v>
      </c>
      <c r="AH4" s="301"/>
      <c r="AI4" s="45" t="s">
        <v>4</v>
      </c>
    </row>
    <row r="5" spans="1:35" x14ac:dyDescent="0.45">
      <c r="R5" s="52" t="s">
        <v>33</v>
      </c>
      <c r="S5" s="52"/>
      <c r="T5" s="52"/>
      <c r="U5" s="52"/>
      <c r="V5" s="302" t="s">
        <v>124</v>
      </c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</row>
    <row r="6" spans="1:35" x14ac:dyDescent="0.45">
      <c r="R6" s="52"/>
      <c r="S6" s="52"/>
      <c r="T6" s="52"/>
      <c r="U6" s="5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</row>
    <row r="7" spans="1:35" ht="18.75" customHeight="1" x14ac:dyDescent="0.45">
      <c r="O7" s="9" t="s">
        <v>5</v>
      </c>
      <c r="R7" s="52" t="s">
        <v>6</v>
      </c>
      <c r="S7" s="52"/>
      <c r="T7" s="52"/>
      <c r="U7" s="52"/>
      <c r="V7" s="303" t="s">
        <v>125</v>
      </c>
      <c r="W7" s="303"/>
      <c r="X7" s="303"/>
      <c r="Y7" s="303"/>
      <c r="Z7" s="303"/>
      <c r="AA7" s="303"/>
      <c r="AB7" s="303"/>
      <c r="AC7" s="303"/>
      <c r="AD7" s="303"/>
      <c r="AE7" s="303"/>
      <c r="AF7" s="45"/>
      <c r="AG7" s="45"/>
      <c r="AH7" s="45"/>
    </row>
    <row r="8" spans="1:35" ht="18.75" customHeight="1" x14ac:dyDescent="0.45">
      <c r="R8" s="52"/>
      <c r="S8" s="52"/>
      <c r="T8" s="52"/>
      <c r="U8" s="52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45"/>
      <c r="AG8" s="304" t="s">
        <v>37</v>
      </c>
      <c r="AH8" s="304"/>
    </row>
    <row r="9" spans="1:35" ht="19.5" customHeight="1" x14ac:dyDescent="0.45">
      <c r="R9" s="52" t="s">
        <v>7</v>
      </c>
      <c r="S9" s="52"/>
      <c r="T9" s="52"/>
      <c r="U9" s="52"/>
      <c r="V9" s="305" t="s">
        <v>126</v>
      </c>
      <c r="W9" s="305"/>
      <c r="X9" s="305"/>
      <c r="Y9" s="305"/>
      <c r="Z9" s="305"/>
      <c r="AA9" s="305"/>
      <c r="AB9" s="305"/>
      <c r="AC9" s="305"/>
      <c r="AD9" s="305"/>
      <c r="AE9" s="305"/>
      <c r="AF9" s="45"/>
      <c r="AG9" s="304"/>
      <c r="AH9" s="304"/>
    </row>
    <row r="10" spans="1:35" ht="19.5" customHeight="1" thickBot="1" x14ac:dyDescent="0.5">
      <c r="R10" s="35"/>
      <c r="S10" s="35"/>
      <c r="T10" s="35"/>
      <c r="U10" s="35"/>
      <c r="AF10" s="19"/>
      <c r="AG10" s="19"/>
    </row>
    <row r="11" spans="1:35" ht="33.75" customHeight="1" x14ac:dyDescent="0.45">
      <c r="A11" s="58" t="s">
        <v>8</v>
      </c>
      <c r="B11" s="59"/>
      <c r="C11" s="59"/>
      <c r="D11" s="60"/>
      <c r="E11" s="43">
        <v>2</v>
      </c>
      <c r="F11" s="43">
        <v>9</v>
      </c>
      <c r="G11" s="43" t="s">
        <v>127</v>
      </c>
      <c r="H11" s="43" t="s">
        <v>127</v>
      </c>
      <c r="I11" s="43" t="s">
        <v>127</v>
      </c>
      <c r="J11" s="43" t="s">
        <v>127</v>
      </c>
      <c r="K11" s="43" t="s">
        <v>127</v>
      </c>
      <c r="L11" s="43" t="s">
        <v>127</v>
      </c>
      <c r="M11" s="43" t="s">
        <v>127</v>
      </c>
      <c r="N11" s="43" t="s">
        <v>127</v>
      </c>
      <c r="O11" s="278"/>
      <c r="P11" s="279"/>
      <c r="Q11" s="280"/>
      <c r="R11" s="281" t="s">
        <v>9</v>
      </c>
      <c r="S11" s="282"/>
      <c r="T11" s="282"/>
      <c r="U11" s="283"/>
      <c r="V11" s="284" t="s">
        <v>129</v>
      </c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5"/>
    </row>
    <row r="12" spans="1:35" ht="33.75" customHeight="1" thickBot="1" x14ac:dyDescent="0.5">
      <c r="A12" s="68" t="s">
        <v>35</v>
      </c>
      <c r="B12" s="69"/>
      <c r="C12" s="69"/>
      <c r="D12" s="70"/>
      <c r="E12" s="289" t="s">
        <v>130</v>
      </c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1"/>
      <c r="R12" s="292" t="s">
        <v>36</v>
      </c>
      <c r="S12" s="293"/>
      <c r="T12" s="293"/>
      <c r="U12" s="294"/>
      <c r="V12" s="295" t="s">
        <v>131</v>
      </c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6"/>
    </row>
    <row r="13" spans="1:35" ht="9.75" customHeight="1" x14ac:dyDescent="0.45"/>
    <row r="14" spans="1:35" s="11" customFormat="1" ht="16.5" x14ac:dyDescent="0.45">
      <c r="A14" s="21" t="s">
        <v>30</v>
      </c>
    </row>
    <row r="15" spans="1:35" s="11" customFormat="1" ht="16.5" x14ac:dyDescent="0.45">
      <c r="A15" s="11" t="s">
        <v>31</v>
      </c>
    </row>
    <row r="16" spans="1:35" s="11" customFormat="1" ht="16.5" x14ac:dyDescent="0.45">
      <c r="A16" s="11" t="s">
        <v>32</v>
      </c>
    </row>
    <row r="17" spans="1:35" s="11" customFormat="1" ht="16.5" x14ac:dyDescent="0.45">
      <c r="A17" s="11" t="s">
        <v>80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297" t="s">
        <v>1</v>
      </c>
      <c r="F19" s="255"/>
      <c r="G19" s="253" t="s">
        <v>123</v>
      </c>
      <c r="H19" s="253"/>
      <c r="I19" s="255" t="s">
        <v>11</v>
      </c>
      <c r="J19" s="255"/>
      <c r="K19" s="257" t="s">
        <v>97</v>
      </c>
      <c r="L19" s="259" t="s">
        <v>13</v>
      </c>
      <c r="M19" s="253"/>
      <c r="N19" s="253"/>
      <c r="O19" s="253"/>
      <c r="P19" s="253"/>
      <c r="Q19" s="286" t="s">
        <v>142</v>
      </c>
      <c r="R19" s="288" t="s">
        <v>12</v>
      </c>
      <c r="S19" s="288"/>
      <c r="T19" s="288" t="s">
        <v>14</v>
      </c>
      <c r="U19" s="288"/>
      <c r="V19" s="288" t="s">
        <v>16</v>
      </c>
      <c r="W19" s="288"/>
      <c r="X19" s="288" t="s">
        <v>17</v>
      </c>
      <c r="Y19" s="288"/>
      <c r="Z19" s="288" t="s">
        <v>18</v>
      </c>
      <c r="AA19" s="288"/>
      <c r="AB19" s="288" t="s">
        <v>19</v>
      </c>
      <c r="AC19" s="288"/>
      <c r="AD19" s="288" t="s">
        <v>20</v>
      </c>
      <c r="AE19" s="288"/>
      <c r="AF19" s="288" t="s">
        <v>26</v>
      </c>
      <c r="AG19" s="288"/>
      <c r="AH19" s="288"/>
      <c r="AI19" s="299"/>
    </row>
    <row r="20" spans="1:35" ht="18.75" customHeight="1" x14ac:dyDescent="0.45">
      <c r="A20" s="76"/>
      <c r="B20" s="77"/>
      <c r="C20" s="77"/>
      <c r="D20" s="66"/>
      <c r="E20" s="298"/>
      <c r="F20" s="256"/>
      <c r="G20" s="254"/>
      <c r="H20" s="254"/>
      <c r="I20" s="256"/>
      <c r="J20" s="256"/>
      <c r="K20" s="258"/>
      <c r="L20" s="254"/>
      <c r="M20" s="254"/>
      <c r="N20" s="254"/>
      <c r="O20" s="254"/>
      <c r="P20" s="254"/>
      <c r="Q20" s="287"/>
      <c r="R20" s="272" t="s">
        <v>13</v>
      </c>
      <c r="S20" s="272"/>
      <c r="T20" s="272" t="s">
        <v>15</v>
      </c>
      <c r="U20" s="272"/>
      <c r="V20" s="272" t="s">
        <v>21</v>
      </c>
      <c r="W20" s="272"/>
      <c r="X20" s="272" t="s">
        <v>22</v>
      </c>
      <c r="Y20" s="272"/>
      <c r="Z20" s="272" t="s">
        <v>23</v>
      </c>
      <c r="AA20" s="272"/>
      <c r="AB20" s="272" t="s">
        <v>24</v>
      </c>
      <c r="AC20" s="272"/>
      <c r="AD20" s="272" t="s">
        <v>25</v>
      </c>
      <c r="AE20" s="272"/>
      <c r="AF20" s="272"/>
      <c r="AG20" s="272"/>
      <c r="AH20" s="272"/>
      <c r="AI20" s="300"/>
    </row>
    <row r="21" spans="1:35" ht="27.75" customHeight="1" thickBot="1" x14ac:dyDescent="0.5">
      <c r="A21" s="22" t="s">
        <v>41</v>
      </c>
      <c r="B21" s="23"/>
      <c r="C21" s="23"/>
      <c r="D21" s="2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276">
        <v>4</v>
      </c>
      <c r="U21" s="277"/>
      <c r="V21" s="276">
        <v>4</v>
      </c>
      <c r="W21" s="277"/>
      <c r="X21" s="276">
        <v>4</v>
      </c>
      <c r="Y21" s="277"/>
      <c r="Z21" s="235">
        <v>4</v>
      </c>
      <c r="AA21" s="236"/>
      <c r="AB21" s="276">
        <v>4</v>
      </c>
      <c r="AC21" s="277"/>
      <c r="AD21" s="276">
        <v>4</v>
      </c>
      <c r="AE21" s="277"/>
      <c r="AF21" s="40"/>
      <c r="AG21" s="233">
        <v>24</v>
      </c>
      <c r="AH21" s="233"/>
      <c r="AI21" s="234"/>
    </row>
    <row r="22" spans="1:35" s="36" customFormat="1" ht="75.75" customHeight="1" x14ac:dyDescent="0.45"/>
    <row r="23" spans="1:35" s="36" customFormat="1" ht="75.75" customHeight="1" x14ac:dyDescent="0.45">
      <c r="A23" s="273" t="s">
        <v>143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</row>
    <row r="24" spans="1:35" s="36" customFormat="1" ht="75.75" customHeight="1" thickBot="1" x14ac:dyDescent="0.5"/>
    <row r="25" spans="1:35" ht="19.5" x14ac:dyDescent="0.45">
      <c r="A25" s="90" t="s">
        <v>48</v>
      </c>
      <c r="B25" s="91"/>
      <c r="C25" s="94" t="s">
        <v>122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274">
        <v>4</v>
      </c>
      <c r="U25" s="275"/>
      <c r="V25" s="274">
        <v>4</v>
      </c>
      <c r="W25" s="275"/>
      <c r="X25" s="213">
        <v>3</v>
      </c>
      <c r="Y25" s="214"/>
      <c r="Z25" s="213">
        <v>5</v>
      </c>
      <c r="AA25" s="214"/>
      <c r="AB25" s="274">
        <v>4</v>
      </c>
      <c r="AC25" s="275"/>
      <c r="AD25" s="274">
        <v>4</v>
      </c>
      <c r="AE25" s="275"/>
      <c r="AF25" s="41" t="s">
        <v>100</v>
      </c>
      <c r="AG25" s="215">
        <f>IF(SUM(T25:AE25)=0,"",SUM(T25:AE25))</f>
        <v>24</v>
      </c>
      <c r="AH25" s="215"/>
      <c r="AI25" s="216"/>
    </row>
    <row r="26" spans="1:35" ht="19.5" x14ac:dyDescent="0.45">
      <c r="A26" s="92"/>
      <c r="B26" s="93"/>
      <c r="C26" s="107" t="s">
        <v>110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270">
        <v>4</v>
      </c>
      <c r="U26" s="271"/>
      <c r="V26" s="270">
        <v>4</v>
      </c>
      <c r="W26" s="271"/>
      <c r="X26" s="217">
        <v>3</v>
      </c>
      <c r="Y26" s="218"/>
      <c r="Z26" s="217">
        <v>5</v>
      </c>
      <c r="AA26" s="218"/>
      <c r="AB26" s="270">
        <v>4</v>
      </c>
      <c r="AC26" s="271"/>
      <c r="AD26" s="270">
        <v>4</v>
      </c>
      <c r="AE26" s="271"/>
      <c r="AF26" s="42" t="s">
        <v>101</v>
      </c>
      <c r="AG26" s="219">
        <f t="shared" ref="AG26" si="0">IF(SUM(T26:AE26)=0,"",SUM(T26:AE26))</f>
        <v>24</v>
      </c>
      <c r="AH26" s="219"/>
      <c r="AI26" s="220"/>
    </row>
    <row r="27" spans="1:35" ht="19.5" x14ac:dyDescent="0.45">
      <c r="A27" s="92"/>
      <c r="B27" s="93"/>
      <c r="C27" s="107" t="s">
        <v>111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3"/>
      <c r="U27" s="104"/>
      <c r="V27" s="103"/>
      <c r="W27" s="104"/>
      <c r="X27" s="103"/>
      <c r="Y27" s="104"/>
      <c r="Z27" s="103"/>
      <c r="AA27" s="104"/>
      <c r="AB27" s="103"/>
      <c r="AC27" s="104"/>
      <c r="AD27" s="103"/>
      <c r="AE27" s="104"/>
      <c r="AF27" s="5" t="s">
        <v>104</v>
      </c>
      <c r="AG27" s="105" t="s">
        <v>90</v>
      </c>
      <c r="AH27" s="105"/>
      <c r="AI27" s="106"/>
    </row>
    <row r="28" spans="1:35" ht="18.75" customHeight="1" x14ac:dyDescent="0.45">
      <c r="A28" s="92"/>
      <c r="B28" s="93"/>
      <c r="C28" s="131" t="s">
        <v>112</v>
      </c>
      <c r="D28" s="132"/>
      <c r="E28" s="133"/>
      <c r="F28" s="140" t="s">
        <v>113</v>
      </c>
      <c r="G28" s="141"/>
      <c r="H28" s="141"/>
      <c r="I28" s="142"/>
      <c r="J28" s="266" t="s">
        <v>144</v>
      </c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7"/>
    </row>
    <row r="29" spans="1:35" x14ac:dyDescent="0.45">
      <c r="A29" s="92"/>
      <c r="B29" s="93"/>
      <c r="C29" s="134"/>
      <c r="D29" s="135"/>
      <c r="E29" s="136"/>
      <c r="F29" s="145" t="s">
        <v>114</v>
      </c>
      <c r="G29" s="146"/>
      <c r="H29" s="146"/>
      <c r="I29" s="147"/>
      <c r="J29" s="268" t="s">
        <v>145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9"/>
    </row>
    <row r="30" spans="1:35" ht="24" customHeight="1" thickBot="1" x14ac:dyDescent="0.5">
      <c r="A30" s="92"/>
      <c r="B30" s="93"/>
      <c r="C30" s="134"/>
      <c r="D30" s="135"/>
      <c r="E30" s="136"/>
      <c r="F30" s="150" t="s">
        <v>115</v>
      </c>
      <c r="G30" s="151"/>
      <c r="H30" s="151"/>
      <c r="I30" s="152"/>
      <c r="J30" s="153" t="s">
        <v>146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4"/>
      <c r="U30" s="155" t="s">
        <v>116</v>
      </c>
      <c r="V30" s="156"/>
      <c r="W30" s="156"/>
      <c r="X30" s="156"/>
      <c r="Y30" s="156"/>
      <c r="Z30" s="156"/>
      <c r="AA30" s="156"/>
      <c r="AB30" s="156"/>
      <c r="AC30" s="157"/>
      <c r="AD30" s="158" t="s">
        <v>90</v>
      </c>
      <c r="AE30" s="158"/>
      <c r="AF30" s="158"/>
      <c r="AG30" s="158"/>
      <c r="AH30" s="185" t="s">
        <v>105</v>
      </c>
      <c r="AI30" s="160"/>
    </row>
    <row r="31" spans="1:35" ht="24" customHeight="1" thickTop="1" thickBot="1" x14ac:dyDescent="0.5">
      <c r="A31" s="92"/>
      <c r="B31" s="93"/>
      <c r="C31" s="134"/>
      <c r="D31" s="135"/>
      <c r="E31" s="136"/>
      <c r="F31" s="110" t="s">
        <v>117</v>
      </c>
      <c r="G31" s="111"/>
      <c r="H31" s="111"/>
      <c r="I31" s="112"/>
      <c r="J31" s="113" t="s">
        <v>118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4" t="s">
        <v>119</v>
      </c>
      <c r="V31" s="114"/>
      <c r="W31" s="114"/>
      <c r="X31" s="114"/>
      <c r="Y31" s="114"/>
      <c r="Z31" s="114"/>
      <c r="AA31" s="114"/>
      <c r="AB31" s="114"/>
      <c r="AC31" s="115"/>
      <c r="AD31" s="210">
        <f>IFERROR(ROUND(AG26/AG25,4)*100,"")</f>
        <v>100</v>
      </c>
      <c r="AE31" s="211"/>
      <c r="AF31" s="211"/>
      <c r="AG31" s="212"/>
      <c r="AH31" s="161"/>
      <c r="AI31" s="162"/>
    </row>
    <row r="32" spans="1:35" ht="18.75" customHeight="1" thickTop="1" x14ac:dyDescent="0.45">
      <c r="A32" s="92"/>
      <c r="B32" s="93"/>
      <c r="C32" s="134"/>
      <c r="D32" s="135"/>
      <c r="E32" s="136"/>
      <c r="F32" s="119" t="s">
        <v>120</v>
      </c>
      <c r="G32" s="120"/>
      <c r="H32" s="120"/>
      <c r="I32" s="120"/>
      <c r="J32" s="121"/>
      <c r="K32" s="125" t="s">
        <v>121</v>
      </c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7"/>
      <c r="AF32" s="127"/>
      <c r="AG32" s="127"/>
      <c r="AH32" s="126"/>
      <c r="AI32" s="128"/>
    </row>
    <row r="33" spans="1:35" ht="9.75" customHeight="1" x14ac:dyDescent="0.45">
      <c r="A33" s="92"/>
      <c r="B33" s="93"/>
      <c r="C33" s="137"/>
      <c r="D33" s="138"/>
      <c r="E33" s="139"/>
      <c r="F33" s="122"/>
      <c r="G33" s="123"/>
      <c r="H33" s="123"/>
      <c r="I33" s="123"/>
      <c r="J33" s="124"/>
      <c r="K33" s="129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30"/>
    </row>
    <row r="34" spans="1:35" x14ac:dyDescent="0.45">
      <c r="A34" s="163"/>
      <c r="B34" s="164"/>
      <c r="C34" s="164"/>
      <c r="D34" s="164"/>
      <c r="E34" s="165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70"/>
    </row>
    <row r="35" spans="1:35" ht="19.5" thickBot="1" x14ac:dyDescent="0.5">
      <c r="A35" s="166"/>
      <c r="B35" s="167"/>
      <c r="C35" s="167"/>
      <c r="D35" s="167"/>
      <c r="E35" s="168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2"/>
    </row>
    <row r="36" spans="1:35" ht="19.5" customHeight="1" x14ac:dyDescent="0.45"/>
    <row r="37" spans="1:35" ht="12" customHeight="1" thickBot="1" x14ac:dyDescent="0.5">
      <c r="A37" s="28"/>
      <c r="B37" s="26"/>
    </row>
    <row r="38" spans="1:35" ht="12" customHeight="1" x14ac:dyDescent="0.4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25"/>
    </row>
    <row r="39" spans="1:35" ht="31.5" customHeight="1" x14ac:dyDescent="0.45">
      <c r="A39" s="31"/>
      <c r="B39" s="26"/>
      <c r="C39" s="26" t="s">
        <v>51</v>
      </c>
      <c r="D39" s="26"/>
      <c r="E39" s="26"/>
      <c r="F39" s="26"/>
      <c r="G39" s="26"/>
      <c r="H39" s="26"/>
      <c r="I39" s="26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4"/>
      <c r="AA39" s="26"/>
      <c r="AB39" s="26"/>
      <c r="AC39" s="26"/>
      <c r="AD39" s="26"/>
      <c r="AE39" s="26"/>
      <c r="AF39" s="26"/>
      <c r="AG39" s="26"/>
      <c r="AH39" s="26"/>
      <c r="AI39" s="10"/>
    </row>
    <row r="40" spans="1:35" ht="3" customHeight="1" x14ac:dyDescent="0.45">
      <c r="A40" s="3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0"/>
    </row>
    <row r="41" spans="1:35" ht="18.75" customHeight="1" x14ac:dyDescent="0.45">
      <c r="A41" s="173" t="s">
        <v>83</v>
      </c>
      <c r="B41" s="174"/>
      <c r="C41" s="174"/>
      <c r="D41" s="174"/>
      <c r="E41" s="175"/>
      <c r="F41" s="186" t="s">
        <v>90</v>
      </c>
      <c r="G41" s="187"/>
      <c r="H41" s="187"/>
      <c r="I41" s="187"/>
      <c r="J41" s="187"/>
      <c r="K41" s="192"/>
      <c r="L41" s="192"/>
      <c r="M41" s="192"/>
      <c r="N41" s="192"/>
      <c r="O41" s="193"/>
      <c r="P41" s="186" t="s">
        <v>90</v>
      </c>
      <c r="Q41" s="187"/>
      <c r="R41" s="187"/>
      <c r="S41" s="187"/>
      <c r="T41" s="187"/>
      <c r="U41" s="192"/>
      <c r="V41" s="192"/>
      <c r="W41" s="192"/>
      <c r="X41" s="192"/>
      <c r="Y41" s="193"/>
      <c r="Z41" s="186" t="s">
        <v>90</v>
      </c>
      <c r="AA41" s="187"/>
      <c r="AB41" s="187"/>
      <c r="AC41" s="187"/>
      <c r="AD41" s="187"/>
      <c r="AE41" s="192"/>
      <c r="AF41" s="192"/>
      <c r="AG41" s="192"/>
      <c r="AH41" s="192"/>
      <c r="AI41" s="193"/>
    </row>
    <row r="42" spans="1:35" x14ac:dyDescent="0.45">
      <c r="A42" s="176"/>
      <c r="B42" s="177"/>
      <c r="C42" s="177"/>
      <c r="D42" s="177"/>
      <c r="E42" s="178"/>
      <c r="F42" s="188"/>
      <c r="G42" s="189"/>
      <c r="H42" s="189"/>
      <c r="I42" s="189"/>
      <c r="J42" s="189"/>
      <c r="K42" s="194"/>
      <c r="L42" s="194"/>
      <c r="M42" s="194"/>
      <c r="N42" s="194"/>
      <c r="O42" s="195"/>
      <c r="P42" s="188"/>
      <c r="Q42" s="189"/>
      <c r="R42" s="189"/>
      <c r="S42" s="189"/>
      <c r="T42" s="189"/>
      <c r="U42" s="194"/>
      <c r="V42" s="194"/>
      <c r="W42" s="194"/>
      <c r="X42" s="194"/>
      <c r="Y42" s="195"/>
      <c r="Z42" s="188"/>
      <c r="AA42" s="189"/>
      <c r="AB42" s="189"/>
      <c r="AC42" s="189"/>
      <c r="AD42" s="189"/>
      <c r="AE42" s="194"/>
      <c r="AF42" s="194"/>
      <c r="AG42" s="194"/>
      <c r="AH42" s="194"/>
      <c r="AI42" s="195"/>
    </row>
    <row r="43" spans="1:35" ht="19.5" thickBot="1" x14ac:dyDescent="0.5">
      <c r="A43" s="179"/>
      <c r="B43" s="180"/>
      <c r="C43" s="180"/>
      <c r="D43" s="180"/>
      <c r="E43" s="181"/>
      <c r="F43" s="190"/>
      <c r="G43" s="191"/>
      <c r="H43" s="191"/>
      <c r="I43" s="191"/>
      <c r="J43" s="191"/>
      <c r="K43" s="196"/>
      <c r="L43" s="196"/>
      <c r="M43" s="196"/>
      <c r="N43" s="196"/>
      <c r="O43" s="197"/>
      <c r="P43" s="190"/>
      <c r="Q43" s="191"/>
      <c r="R43" s="191"/>
      <c r="S43" s="191"/>
      <c r="T43" s="191"/>
      <c r="U43" s="196"/>
      <c r="V43" s="196"/>
      <c r="W43" s="196"/>
      <c r="X43" s="196"/>
      <c r="Y43" s="197"/>
      <c r="Z43" s="190"/>
      <c r="AA43" s="191"/>
      <c r="AB43" s="191"/>
      <c r="AC43" s="191"/>
      <c r="AD43" s="191"/>
      <c r="AE43" s="196"/>
      <c r="AF43" s="196"/>
      <c r="AG43" s="196"/>
      <c r="AH43" s="196"/>
      <c r="AI43" s="197"/>
    </row>
    <row r="44" spans="1:35" ht="19.5" thickBot="1" x14ac:dyDescent="0.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ht="19.5" thickBot="1" x14ac:dyDescent="0.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4"/>
    </row>
    <row r="46" spans="1:35" ht="18.75" customHeight="1" x14ac:dyDescent="0.45">
      <c r="A46" s="265" t="s">
        <v>147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</row>
    <row r="47" spans="1:35" ht="18.75" customHeight="1" x14ac:dyDescent="0.4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</sheetData>
  <sheetProtection password="A9BA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3:AI23"/>
    <mergeCell ref="A25:B33"/>
    <mergeCell ref="C25:S25"/>
    <mergeCell ref="T25:U25"/>
    <mergeCell ref="V25:W25"/>
    <mergeCell ref="X25:Y25"/>
    <mergeCell ref="Z25:AA25"/>
    <mergeCell ref="AB25:AC25"/>
    <mergeCell ref="AD25:AE25"/>
    <mergeCell ref="T21:U21"/>
    <mergeCell ref="V21:W21"/>
    <mergeCell ref="X21:Y21"/>
    <mergeCell ref="Z21:AA21"/>
    <mergeCell ref="AB21:AC21"/>
    <mergeCell ref="AD21:AE21"/>
    <mergeCell ref="AG25:AI25"/>
    <mergeCell ref="C26:S26"/>
    <mergeCell ref="T26:U26"/>
    <mergeCell ref="V26:W26"/>
    <mergeCell ref="X26:Y26"/>
    <mergeCell ref="Z26:AA26"/>
    <mergeCell ref="AB26:AC26"/>
    <mergeCell ref="AD26:AE26"/>
    <mergeCell ref="AG26:AI26"/>
    <mergeCell ref="AD30:AG30"/>
    <mergeCell ref="AH30:AI31"/>
    <mergeCell ref="F31:I31"/>
    <mergeCell ref="J31:T31"/>
    <mergeCell ref="U31:AC31"/>
    <mergeCell ref="AD31:AG31"/>
    <mergeCell ref="AD27:AE27"/>
    <mergeCell ref="AG27:AI27"/>
    <mergeCell ref="C28:E33"/>
    <mergeCell ref="F28:I28"/>
    <mergeCell ref="J28:AI28"/>
    <mergeCell ref="F29:I29"/>
    <mergeCell ref="J29:AI29"/>
    <mergeCell ref="F30:I30"/>
    <mergeCell ref="J30:T30"/>
    <mergeCell ref="U30:AC30"/>
    <mergeCell ref="C27:S27"/>
    <mergeCell ref="T27:U27"/>
    <mergeCell ref="V27:W27"/>
    <mergeCell ref="X27:Y27"/>
    <mergeCell ref="Z27:AA27"/>
    <mergeCell ref="AB27:AC27"/>
    <mergeCell ref="Z41:AD43"/>
    <mergeCell ref="AE41:AI43"/>
    <mergeCell ref="A46:AI47"/>
    <mergeCell ref="F32:J33"/>
    <mergeCell ref="K32:AI33"/>
    <mergeCell ref="A34:E35"/>
    <mergeCell ref="F34:AI35"/>
    <mergeCell ref="J39:Z39"/>
    <mergeCell ref="A41:E43"/>
    <mergeCell ref="F41:J43"/>
    <mergeCell ref="K41:O43"/>
    <mergeCell ref="P41:T43"/>
    <mergeCell ref="U41:Y43"/>
  </mergeCells>
  <phoneticPr fontId="2"/>
  <conditionalFormatting sqref="J30:T30">
    <cfRule type="containsBlanks" dxfId="19" priority="10">
      <formula>LEN(TRIM(J30))=0</formula>
    </cfRule>
  </conditionalFormatting>
  <conditionalFormatting sqref="F34">
    <cfRule type="expression" dxfId="18" priority="8">
      <formula>AG27=""</formula>
    </cfRule>
    <cfRule type="expression" dxfId="17" priority="9">
      <formula>AG27&gt;0</formula>
    </cfRule>
  </conditionalFormatting>
  <conditionalFormatting sqref="V5:AH6 V7:AE9">
    <cfRule type="containsBlanks" dxfId="16" priority="7">
      <formula>LEN(TRIM(V5))=0</formula>
    </cfRule>
  </conditionalFormatting>
  <conditionalFormatting sqref="AA4:AB4 AD4:AE4 AG4:AH4">
    <cfRule type="containsBlanks" dxfId="15" priority="6">
      <formula>LEN(TRIM(AA4))=0</formula>
    </cfRule>
  </conditionalFormatting>
  <conditionalFormatting sqref="G11:N11 E12:Q12 V11:AI12">
    <cfRule type="containsBlanks" dxfId="14" priority="5">
      <formula>LEN(TRIM(E11))=0</formula>
    </cfRule>
  </conditionalFormatting>
  <conditionalFormatting sqref="G19:H20 L19:P20 T21:AE21">
    <cfRule type="containsBlanks" dxfId="13" priority="4">
      <formula>LEN(TRIM(G19))=0</formula>
    </cfRule>
  </conditionalFormatting>
  <conditionalFormatting sqref="T25:AE26">
    <cfRule type="containsBlanks" dxfId="12" priority="3">
      <formula>LEN(TRIM(T25))=0</formula>
    </cfRule>
  </conditionalFormatting>
  <conditionalFormatting sqref="J28:AI29">
    <cfRule type="containsBlanks" dxfId="11" priority="2">
      <formula>LEN(TRIM(J28))=0</formula>
    </cfRule>
  </conditionalFormatting>
  <conditionalFormatting sqref="F34:H35">
    <cfRule type="expression" dxfId="10" priority="11">
      <formula>#REF!="W"</formula>
    </cfRule>
  </conditionalFormatting>
  <conditionalFormatting sqref="I34:AI35">
    <cfRule type="expression" dxfId="9" priority="12">
      <formula>AK34="W"</formula>
    </cfRule>
  </conditionalFormatting>
  <conditionalFormatting sqref="F34:AI35 C27:AI27 C25:S26 C30:AI30 C28:I29 C32:AI33 C31:AC31 AH31:AI31">
    <cfRule type="expression" dxfId="8" priority="13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14" operator="equal">
      <formula>#REF!</formula>
    </cfRule>
    <cfRule type="cellIs" dxfId="5" priority="15" operator="equal">
      <formula>#REF!</formula>
    </cfRule>
    <cfRule type="cellIs" dxfId="4" priority="16" operator="equal">
      <formula>#REF!</formula>
    </cfRule>
    <cfRule type="cellIs" dxfId="3" priority="17" operator="equal">
      <formula>#REF!</formula>
    </cfRule>
    <cfRule type="cellIs" dxfId="2" priority="18" operator="equal">
      <formula>#REF!</formula>
    </cfRule>
    <cfRule type="cellIs" dxfId="1" priority="19" operator="equal">
      <formula>#REF!</formula>
    </cfRule>
  </conditionalFormatting>
  <conditionalFormatting sqref="T25:AI26 J28:AI29 AD31:AG31">
    <cfRule type="expression" dxfId="0" priority="20">
      <formula>#REF!=TRUE</formula>
    </cfRule>
  </conditionalFormatting>
  <dataValidations count="2">
    <dataValidation type="list" allowBlank="1" showInputMessage="1" showErrorMessage="1" sqref="L19:P20">
      <formula1>#REF!</formula1>
    </dataValidation>
    <dataValidation imeMode="off" allowBlank="1" showInputMessage="1" showErrorMessage="1" sqref="T21:AE21 G11:N11 AD4:AE4 AG4:AH4 V12:AI12 AA4:AB4 G19:H20 T25:AE2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入力用様式（関数あり）</vt:lpstr>
      <vt:lpstr>【エクセル入力要領】</vt:lpstr>
      <vt:lpstr>【記入例】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'入力用様式（関数あり）'!Print_Area</vt:lpstr>
      <vt:lpstr>【エクセル入力要領】!Print_Titles</vt:lpstr>
      <vt:lpstr>【記入例】!Print_Titles</vt:lpstr>
      <vt:lpstr>'【例　総数超過の場合】'!Print_Titles</vt:lpstr>
      <vt:lpstr>'入力用様式（関数あり）'!Print_Titles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2019-09-10T06:20:03Z</dcterms:modified>
</cp:coreProperties>
</file>