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71ＨＰ掲載データ\09財政状況資料集\"/>
    </mc:Choice>
  </mc:AlternateContent>
  <workbookProtection workbookPassword="979D" lockStructure="1"/>
  <bookViews>
    <workbookView xWindow="0" yWindow="0" windowWidth="20490" windowHeight="90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A31" i="11" l="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C34" i="9"/>
  <c r="C35" i="9" s="1"/>
  <c r="U34" i="9" l="1"/>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<sst xmlns="http://schemas.openxmlformats.org/spreadsheetml/2006/main" count="954" uniqueCount="536">
  <si>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</si>
  <si>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</si>
  <si>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</si>
  <si>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</si>
  <si>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</si>
  <si>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</si>
  <si>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</si>
  <si>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</si>
  <si>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</si>
  <si>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</si>
  <si>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</si>
  <si>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</si>
  <si>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</si>
  <si>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</si>
  <si>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</si>
  <si>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</si>
  <si>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</si>
  <si>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</si>
  <si>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</si>
  <si>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</si>
  <si>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</si>
  <si>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</si>
  <si>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</si>
  <si>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</si>
  <si>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</si>
  <si>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</si>
  <si>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</si>
  <si>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</si>
  <si>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</si>
  <si>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</si>
  <si>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</si>
  <si>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</si>
  <si>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</si>
  <si>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</si>
  <si>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</si>
  <si>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</si>
  <si>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</si>
  <si>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</si>
  <si>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</si>
  <si>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</si>
  <si>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</si>
  <si>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</si>
  <si>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</si>
  <si>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</si>
  <si>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</si>
  <si>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</si>
  <si>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</si>
  <si>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</si>
  <si>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</si>
  <si>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</si>
  <si>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</si>
  <si>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</si>
  <si>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</si>
  <si>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</si>
  <si>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</si>
  <si>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</si>
  <si>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</si>
  <si>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</si>
  <si>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</si>
  <si>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</si>
  <si>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</si>
  <si>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</si>
  <si>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</si>
  <si>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</si>
  <si>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</si>
  <si>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</si>
  <si>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</si>
  <si>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</si>
  <si>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</si>
  <si>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</si>
  <si>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</si>
  <si>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</si>
  <si>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</si>
  <si>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</si>
  <si>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</si>
  <si>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</si>
  <si>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</si>
  <si>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</si>
  <si>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</si>
  <si>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</si>
  <si>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</si>
  <si>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香芝市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</si>
  <si>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</si>
  <si>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</si>
  <si>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</si>
  <si>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</si>
  <si>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</si>
  <si>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</si>
  <si>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</si>
  <si>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</si>
  <si>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</si>
  <si>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</si>
  <si>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</si>
  <si>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</si>
  <si>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</si>
  <si>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</si>
  <si>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</si>
  <si>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</si>
  <si>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</si>
  <si>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</si>
  <si>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</si>
  <si>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</si>
  <si>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</si>
  <si>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</si>
  <si>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</si>
  <si>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</si>
  <si>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</si>
  <si>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</si>
  <si>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</si>
  <si>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</si>
  <si>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</si>
  <si>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</si>
  <si>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</si>
  <si>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</si>
  <si>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</si>
  <si>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</si>
  <si>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</si>
  <si>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</si>
  <si>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</si>
  <si>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</si>
  <si>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</si>
  <si>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</si>
  <si>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</si>
  <si>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</si>
  <si>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</si>
  <si>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</si>
  <si>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</si>
  <si>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</si>
  <si>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</si>
  <si>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</si>
  <si>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</si>
  <si>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</si>
  <si>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</si>
  <si>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</si>
  <si>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</si>
  <si>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</si>
  <si>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</si>
  <si>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</si>
  <si>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</si>
  <si>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</si>
  <si>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</si>
  <si>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</si>
  <si>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</si>
  <si>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</si>
  <si>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</si>
  <si>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</si>
  <si>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</si>
  <si>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</si>
  <si>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</si>
  <si>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</si>
  <si>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</si>
  <si>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</si>
  <si>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</si>
  <si>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</si>
  <si>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</si>
  <si>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</si>
  <si>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</si>
  <si>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</si>
  <si>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</si>
  <si>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</si>
  <si>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</si>
  <si>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</si>
  <si>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</si>
  <si>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</si>
  <si>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</si>
  <si>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</si>
  <si>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</si>
  <si>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</si>
  <si>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</si>
  <si>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</si>
  <si>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</si>
  <si>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</si>
  <si>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</si>
  <si>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</si>
  <si>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</si>
  <si>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</si>
  <si>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</si>
  <si>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</si>
  <si>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</si>
  <si>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</si>
  <si>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</si>
  <si>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</si>
  <si>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</si>
  <si>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</si>
  <si>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</si>
  <si>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</si>
  <si>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</si>
  <si>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</si>
  <si>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</si>
  <si>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</si>
  <si>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</si>
  <si>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</si>
  <si>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</si>
  <si>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奈良県香芝市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</si>
  <si>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</si>
  <si>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</si>
  <si>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</si>
  <si>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</si>
  <si>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</si>
  <si>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</si>
  <si>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</si>
  <si>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</si>
  <si>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</si>
  <si>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</si>
  <si>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</si>
  <si>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</si>
  <si>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</si>
  <si>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</si>
  <si>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</si>
  <si>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</si>
  <si>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</si>
  <si>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</si>
  <si>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</si>
  <si>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</si>
  <si>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</si>
  <si>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</si>
  <si>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</si>
  <si>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</si>
  <si>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</si>
  <si>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</si>
  <si>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</si>
  <si>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</si>
  <si>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</si>
  <si>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</si>
  <si>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</si>
  <si>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</si>
  <si>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</si>
  <si>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</si>
  <si>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</si>
  <si>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</si>
  <si>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</si>
  <si>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</si>
  <si>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</si>
  <si>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</si>
  <si>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</si>
  <si>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</si>
  <si>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</si>
  <si>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</si>
  <si>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</si>
  <si>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</si>
  <si>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</si>
  <si>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</si>
  <si>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</si>
  <si>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</si>
  <si>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</si>
  <si>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</si>
  <si>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</si>
  <si>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</si>
  <si>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</si>
  <si>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</si>
  <si>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</si>
  <si>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</si>
  <si>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</si>
  <si>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</si>
  <si>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</si>
  <si>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</si>
  <si>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</si>
  <si>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</si>
  <si>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</si>
  <si>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</si>
  <si>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</si>
  <si>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</si>
  <si>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</si>
  <si>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</si>
  <si>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</si>
  <si>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</si>
  <si>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</si>
  <si>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</si>
  <si>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</si>
  <si>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</si>
  <si>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</si>
  <si>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</si>
  <si>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</si>
  <si>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</si>
  <si>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</si>
  <si>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</si>
  <si>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</si>
  <si>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</si>
  <si>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</si>
  <si>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</si>
  <si>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</si>
  <si>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</si>
  <si>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</si>
  <si>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</si>
  <si>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</si>
  <si>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</si>
  <si>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</si>
  <si>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</si>
  <si>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</si>
  <si>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</si>
  <si>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</si>
  <si>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</si>
  <si>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</si>
  <si>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</si>
  <si>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</si>
  <si>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</si>
  <si>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</si>
  <si>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</si>
  <si>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</si>
  <si>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</si>
  <si>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</si>
  <si>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</si>
  <si>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</si>
  <si>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</si>
  <si>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</si>
  <si>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</si>
  <si>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</si>
  <si>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</si>
  <si>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</si>
  <si>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</si>
  <si>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</si>
  <si>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</si>
  <si>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</si>
  <si>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</si>
  <si>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</si>
  <si>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</si>
  <si>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</si>
  <si>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</si>
  <si>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</si>
  <si>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</si>
  <si>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</si>
  <si>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</si>
  <si>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</si>
  <si>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</si>
  <si>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</si>
  <si>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</si>
  <si>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</si>
  <si>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</si>
  <si>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</si>
  <si>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</si>
  <si>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</si>
  <si>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</si>
  <si>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</si>
  <si>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</si>
  <si>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</si>
  <si>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</si>
  <si>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</si>
  <si>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</si>
  <si>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</si>
  <si>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</si>
  <si>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</si>
  <si>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</si>
  <si>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奈良県香芝市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</si>
  <si>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</si>
  <si>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</si>
  <si>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</si>
  <si>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</si>
  <si>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</si>
  <si>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</si>
  <si>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</si>
  <si>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</si>
  <si>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</si>
  <si>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</si>
  <si>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</si>
  <si>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</si>
  <si>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</si>
  <si>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</si>
  <si>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</si>
  <si>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</si>
  <si>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</si>
  <si>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</si>
  <si>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</si>
  <si>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</si>
  <si>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</si>
  <si>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</si>
  <si>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</si>
  <si>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</si>
  <si>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</si>
  <si>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</si>
  <si>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</si>
  <si>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</si>
  <si>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</si>
  <si>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</si>
  <si>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</si>
  <si>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</si>
  <si>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</si>
  <si>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</si>
  <si>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</si>
  <si>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</si>
  <si>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</si>
  <si>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</si>
  <si>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</si>
  <si>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</si>
  <si>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</si>
  <si>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</si>
  <si>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</si>
  <si>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</si>
  <si>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</si>
  <si>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</si>
  <si>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</si>
  <si>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</si>
  <si>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</si>
  <si>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</si>
  <si>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</si>
  <si>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</si>
  <si>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</si>
  <si>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</si>
  <si>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</si>
  <si>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</si>
  <si>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</si>
  <si>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</si>
  <si>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</si>
  <si>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</si>
  <si>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</si>
  <si>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</si>
  <si>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</si>
  <si>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</si>
  <si>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</si>
  <si>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</si>
  <si>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</si>
  <si>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</si>
  <si>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</si>
  <si>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</si>
  <si>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</si>
  <si>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</si>
  <si>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</si>
  <si>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</si>
  <si>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</si>
  <si>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</si>
  <si>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</si>
  <si>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</si>
  <si>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</si>
  <si>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</si>
  <si>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</si>
  <si>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</si>
  <si>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</si>
  <si>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</si>
  <si>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</si>
  <si>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</si>
  <si>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</si>
  <si>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</si>
  <si>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</si>
  <si>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</si>
  <si>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</si>
  <si>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</si>
  <si>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</si>
  <si>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</si>
  <si>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</si>
  <si>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</si>
  <si>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</si>
  <si>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</si>
  <si>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</si>
  <si>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</si>
  <si>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</si>
  <si>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</si>
  <si>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</si>
  <si>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</si>
  <si>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</si>
  <si>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</si>
  <si>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</si>
  <si>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</si>
  <si>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</si>
  <si>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</si>
  <si>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</si>
  <si>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</si>
  <si>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</si>
  <si>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</si>
  <si>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</si>
  <si>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</si>
  <si>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</si>
  <si>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</si>
  <si>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</si>
  <si>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</si>
  <si>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</si>
  <si>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</si>
  <si>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</si>
  <si>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</si>
  <si>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</si>
  <si>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</si>
  <si>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</si>
  <si>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</si>
  <si>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</si>
  <si>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</si>
  <si>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</si>
  <si>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</si>
  <si>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</si>
  <si>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</si>
  <si>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</si>
  <si>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</si>
  <si>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</si>
  <si>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</si>
  <si>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</si>
  <si>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</si>
  <si>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</si>
  <si>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</si>
  <si>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</si>
  <si>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</si>
  <si>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</si>
  <si>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</si>
  <si>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</si>
  <si>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</si>
  <si>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</si>
  <si>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</si>
  <si>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</si>
  <si>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</si>
  <si>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</si>
  <si>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</si>
  <si>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</si>
  <si>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</si>
  <si>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</si>
  <si>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</si>
  <si>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</si>
  <si>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</si>
  <si>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</si>
  <si>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</si>
  <si>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</si>
  <si>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</si>
  <si>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</si>
  <si>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</si>
  <si>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</si>
  <si>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</si>
  <si>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</si>
  <si>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</si>
  <si>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</si>
  <si>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</si>
  <si>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</si>
  <si>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</si>
  <si>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</si>
  <si>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1.80</t>
  </si>
  <si>
    <t>▲ 2.84</t>
  </si>
  <si>
    <t>水道事業会計</t>
  </si>
  <si>
    <t>一般会計</t>
  </si>
  <si>
    <t>国民健康保険特別会計</t>
  </si>
  <si>
    <t>▲ 0.21</t>
  </si>
  <si>
    <t>介護保険特別会計</t>
  </si>
  <si>
    <t>▲ 0.10</t>
  </si>
  <si>
    <t>土地取得特別会計</t>
  </si>
  <si>
    <t>下水道事業特別会計</t>
  </si>
  <si>
    <t>後期高齢者医療特別会計</t>
  </si>
  <si>
    <t>その他会計（赤字）</t>
  </si>
  <si>
    <t>その他会計（黒字）</t>
  </si>
  <si>
    <t>奈良県葛城地区清掃事務組合</t>
    <rPh sb="0" eb="3">
      <t>ナラケン</t>
    </rPh>
    <rPh sb="3" eb="5">
      <t>カツラギ</t>
    </rPh>
    <rPh sb="5" eb="7">
      <t>チク</t>
    </rPh>
    <rPh sb="7" eb="9">
      <t>セイソウ</t>
    </rPh>
    <rPh sb="9" eb="11">
      <t>ジム</t>
    </rPh>
    <rPh sb="11" eb="13">
      <t>クミアイ</t>
    </rPh>
    <phoneticPr fontId="5"/>
  </si>
  <si>
    <t>香芝・王寺環境施設組合</t>
    <rPh sb="0" eb="2">
      <t>カシバ</t>
    </rPh>
    <rPh sb="3" eb="5">
      <t>オウジ</t>
    </rPh>
    <rPh sb="5" eb="7">
      <t>カンキョウ</t>
    </rPh>
    <rPh sb="7" eb="9">
      <t>シセツ</t>
    </rPh>
    <rPh sb="9" eb="11">
      <t>クミアイ</t>
    </rPh>
    <phoneticPr fontId="5"/>
  </si>
  <si>
    <t>香芝・広陵消防組合</t>
    <rPh sb="0" eb="2">
      <t>カシバ</t>
    </rPh>
    <rPh sb="3" eb="5">
      <t>コウリョウ</t>
    </rPh>
    <rPh sb="5" eb="7">
      <t>ショウボウ</t>
    </rPh>
    <rPh sb="7" eb="9">
      <t>クミアイ</t>
    </rPh>
    <phoneticPr fontId="5"/>
  </si>
  <si>
    <t>葛城広域行政事務組合</t>
    <rPh sb="0" eb="2">
      <t>カツラギ</t>
    </rPh>
    <rPh sb="2" eb="4">
      <t>コウイキ</t>
    </rPh>
    <rPh sb="4" eb="6">
      <t>ギョウセイ</t>
    </rPh>
    <rPh sb="6" eb="8">
      <t>ジム</t>
    </rPh>
    <rPh sb="8" eb="10">
      <t>クミアイ</t>
    </rPh>
    <phoneticPr fontId="5"/>
  </si>
  <si>
    <t>奈良県後期高齢者医療広域連合</t>
    <rPh sb="0" eb="3">
      <t>ナラケン</t>
    </rPh>
    <rPh sb="3" eb="5">
      <t>コウキ</t>
    </rPh>
    <rPh sb="5" eb="8">
      <t>コウレイシャ</t>
    </rPh>
    <rPh sb="8" eb="10">
      <t>イリョウ</t>
    </rPh>
    <rPh sb="10" eb="12">
      <t>コウイキ</t>
    </rPh>
    <rPh sb="12" eb="14">
      <t>レンゴウ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</si>
</sst>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40770</c:v>
                </c:pt>
                <c:pt idx="1">
                  <c:v>30247</c:v>
                </c:pt>
                <c:pt idx="2">
                  <c:v>29113</c:v>
                </c:pt>
                <c:pt idx="3">
                  <c:v>30019</c:v>
                </c:pt>
                <c:pt idx="4">
                  <c:v>32006</c:v>
                </c:pt>
              </c:numCache>
            </c:numRef>
          </c:val>
          <c:smooth val="0"/>
        </c:ser>
        <c:dLbls>
          <c:showLegendKey val="0"/>
          <c:showVal val="0"/>
          <c:showCatName val="0"/>
          <c:showSerName val="0"/>
          <c:showPercent val="0"/>
          <c:showBubbleSize val="0"/>
        </c:dLbls>
        <c:marker val="1"/>
        <c:smooth val="0"/>
        <c:axId val="201080128"/>
        <c:axId val="225778256"/>
      </c:lineChart>
      <c:catAx>
        <c:axId val="201080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778256"/>
        <c:crosses val="autoZero"/>
        <c:auto val="1"/>
        <c:lblAlgn val="ctr"/>
        <c:lblOffset val="100"/>
        <c:tickLblSkip val="1"/>
        <c:tickMarkSkip val="1"/>
        <c:noMultiLvlLbl val="0"/>
      </c:catAx>
      <c:valAx>
        <c:axId val="2257782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080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2.33</c:v>
                </c:pt>
                <c:pt idx="1">
                  <c:v>3.37</c:v>
                </c:pt>
                <c:pt idx="2">
                  <c:v>1.38</c:v>
                </c:pt>
                <c:pt idx="3">
                  <c:v>3.12</c:v>
                </c:pt>
                <c:pt idx="4">
                  <c:v>3.32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1.45</c:v>
                </c:pt>
                <c:pt idx="1">
                  <c:v>2</c:v>
                </c:pt>
                <c:pt idx="2">
                  <c:v>3.72</c:v>
                </c:pt>
                <c:pt idx="3">
                  <c:v>5.23</c:v>
                </c:pt>
                <c:pt idx="4">
                  <c:v>3.98</c:v>
                </c:pt>
              </c:numCache>
            </c:numRef>
          </c:val>
        </c:ser>
        <c:dLbls>
          <c:showLegendKey val="0"/>
          <c:showVal val="0"/>
          <c:showCatName val="0"/>
          <c:showSerName val="0"/>
          <c:showPercent val="0"/>
          <c:showBubbleSize val="0"/>
        </c:dLbls>
        <c:gapWidth val="250"/>
        <c:overlap val="100"/>
        <c:axId val="200837128"/>
        <c:axId val="200842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1.79</c:v>
                </c:pt>
                <c:pt idx="1">
                  <c:v>1.65</c:v>
                </c:pt>
                <c:pt idx="2">
                  <c:v>-1.8</c:v>
                </c:pt>
                <c:pt idx="3">
                  <c:v>3.55</c:v>
                </c:pt>
                <c:pt idx="4">
                  <c:v>-2.84</c:v>
                </c:pt>
              </c:numCache>
            </c:numRef>
          </c:val>
          <c:smooth val="0"/>
        </c:ser>
        <c:dLbls>
          <c:showLegendKey val="0"/>
          <c:showVal val="0"/>
          <c:showCatName val="0"/>
          <c:showSerName val="0"/>
          <c:showPercent val="0"/>
          <c:showBubbleSize val="0"/>
        </c:dLbls>
        <c:marker val="1"/>
        <c:smooth val="0"/>
        <c:axId val="200837128"/>
        <c:axId val="200842136"/>
      </c:lineChart>
      <c:catAx>
        <c:axId val="200837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0842136"/>
        <c:crosses val="autoZero"/>
        <c:auto val="1"/>
        <c:lblAlgn val="ctr"/>
        <c:lblOffset val="100"/>
        <c:tickLblSkip val="1"/>
        <c:tickMarkSkip val="1"/>
        <c:noMultiLvlLbl val="0"/>
      </c:catAx>
      <c:valAx>
        <c:axId val="200842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837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0.13</c:v>
                </c:pt>
                <c:pt idx="4">
                  <c:v>#N/A</c:v>
                </c:pt>
                <c:pt idx="5">
                  <c:v>0.14000000000000001</c:v>
                </c:pt>
                <c:pt idx="6">
                  <c:v>#N/A</c:v>
                </c:pt>
                <c:pt idx="7">
                  <c:v>0.14000000000000001</c:v>
                </c:pt>
                <c:pt idx="8">
                  <c:v>#N/A</c:v>
                </c:pt>
                <c:pt idx="9">
                  <c:v>7.0000000000000007E-2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0.04</c:v>
                </c:pt>
                <c:pt idx="4">
                  <c:v>#N/A</c:v>
                </c:pt>
                <c:pt idx="5">
                  <c:v>0.05</c:v>
                </c:pt>
                <c:pt idx="6">
                  <c:v>#N/A</c:v>
                </c:pt>
                <c:pt idx="7">
                  <c:v>0.12</c:v>
                </c:pt>
                <c:pt idx="8">
                  <c:v>#N/A</c:v>
                </c:pt>
                <c:pt idx="9">
                  <c:v>0.08</c:v>
                </c:pt>
              </c:numCache>
            </c:numRef>
          </c:val>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0.56999999999999995</c:v>
                </c:pt>
                <c:pt idx="2">
                  <c:v>#N/A</c:v>
                </c:pt>
                <c:pt idx="3">
                  <c:v>0.56000000000000005</c:v>
                </c:pt>
                <c:pt idx="4">
                  <c:v>#N/A</c:v>
                </c:pt>
                <c:pt idx="5">
                  <c:v>0.56000000000000005</c:v>
                </c:pt>
                <c:pt idx="6">
                  <c:v>#N/A</c:v>
                </c:pt>
                <c:pt idx="7">
                  <c:v>0.28999999999999998</c:v>
                </c:pt>
                <c:pt idx="8">
                  <c:v>#N/A</c:v>
                </c:pt>
                <c:pt idx="9">
                  <c:v>0.56000000000000005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0.11</c:v>
                </c:pt>
                <c:pt idx="2">
                  <c:v>0.1</c:v>
                </c:pt>
                <c:pt idx="3">
                  <c:v>#N/A</c:v>
                </c:pt>
                <c:pt idx="4">
                  <c:v>#N/A</c:v>
                </c:pt>
                <c:pt idx="5">
                  <c:v>0.38</c:v>
                </c:pt>
                <c:pt idx="6">
                  <c:v>#N/A</c:v>
                </c:pt>
                <c:pt idx="7">
                  <c:v>0.7</c:v>
                </c:pt>
                <c:pt idx="8">
                  <c:v>#N/A</c:v>
                </c:pt>
                <c:pt idx="9">
                  <c:v>0.56999999999999995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0.21</c:v>
                </c:pt>
                <c:pt idx="1">
                  <c:v>#N/A</c:v>
                </c:pt>
                <c:pt idx="2">
                  <c:v>#N/A</c:v>
                </c:pt>
                <c:pt idx="3">
                  <c:v>0.79</c:v>
                </c:pt>
                <c:pt idx="4">
                  <c:v>#N/A</c:v>
                </c:pt>
                <c:pt idx="5">
                  <c:v>1.88</c:v>
                </c:pt>
                <c:pt idx="6">
                  <c:v>#N/A</c:v>
                </c:pt>
                <c:pt idx="7">
                  <c:v>2.4900000000000002</c:v>
                </c:pt>
                <c:pt idx="8">
                  <c:v>#N/A</c:v>
                </c:pt>
                <c:pt idx="9">
                  <c:v>0.94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1.75</c:v>
                </c:pt>
                <c:pt idx="2">
                  <c:v>#N/A</c:v>
                </c:pt>
                <c:pt idx="3">
                  <c:v>2.8</c:v>
                </c:pt>
                <c:pt idx="4">
                  <c:v>#N/A</c:v>
                </c:pt>
                <c:pt idx="5">
                  <c:v>0.81</c:v>
                </c:pt>
                <c:pt idx="6">
                  <c:v>#N/A</c:v>
                </c:pt>
                <c:pt idx="7">
                  <c:v>2.82</c:v>
                </c:pt>
                <c:pt idx="8">
                  <c:v>#N/A</c:v>
                </c:pt>
                <c:pt idx="9">
                  <c:v>2.75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20.09</c:v>
                </c:pt>
                <c:pt idx="2">
                  <c:v>#N/A</c:v>
                </c:pt>
                <c:pt idx="3">
                  <c:v>20.54</c:v>
                </c:pt>
                <c:pt idx="4">
                  <c:v>#N/A</c:v>
                </c:pt>
                <c:pt idx="5">
                  <c:v>14</c:v>
                </c:pt>
                <c:pt idx="6">
                  <c:v>#N/A</c:v>
                </c:pt>
                <c:pt idx="7">
                  <c:v>16.09</c:v>
                </c:pt>
                <c:pt idx="8">
                  <c:v>#N/A</c:v>
                </c:pt>
                <c:pt idx="9">
                  <c:v>18.72</c:v>
                </c:pt>
              </c:numCache>
            </c:numRef>
          </c:val>
        </c:ser>
        <c:dLbls>
          <c:showLegendKey val="0"/>
          <c:showVal val="0"/>
          <c:showCatName val="0"/>
          <c:showSerName val="0"/>
          <c:showPercent val="0"/>
          <c:showBubbleSize val="0"/>
        </c:dLbls>
        <c:gapWidth val="150"/>
        <c:overlap val="100"/>
        <c:axId val="201417328"/>
        <c:axId val="228842784"/>
      </c:barChart>
      <c:catAx>
        <c:axId val="20141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842784"/>
        <c:crosses val="autoZero"/>
        <c:auto val="1"/>
        <c:lblAlgn val="ctr"/>
        <c:lblOffset val="100"/>
        <c:tickLblSkip val="1"/>
        <c:tickMarkSkip val="1"/>
        <c:noMultiLvlLbl val="0"/>
      </c:catAx>
      <c:valAx>
        <c:axId val="22884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417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2194</c:v>
                </c:pt>
                <c:pt idx="5">
                  <c:v>2227</c:v>
                </c:pt>
                <c:pt idx="8">
                  <c:v>2241</c:v>
                </c:pt>
                <c:pt idx="11">
                  <c:v>2241</c:v>
                </c:pt>
                <c:pt idx="14">
                  <c:v>2258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115</c:v>
                </c:pt>
                <c:pt idx="3">
                  <c:v>112</c:v>
                </c:pt>
                <c:pt idx="6">
                  <c:v>109</c:v>
                </c:pt>
                <c:pt idx="9">
                  <c:v>67</c:v>
                </c:pt>
                <c:pt idx="12">
                  <c:v>67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372</c:v>
                </c:pt>
                <c:pt idx="3">
                  <c:v>356</c:v>
                </c:pt>
                <c:pt idx="6">
                  <c:v>356</c:v>
                </c:pt>
                <c:pt idx="9">
                  <c:v>210</c:v>
                </c:pt>
                <c:pt idx="12">
                  <c:v>207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384</c:v>
                </c:pt>
                <c:pt idx="3">
                  <c:v>322</c:v>
                </c:pt>
                <c:pt idx="6">
                  <c:v>318</c:v>
                </c:pt>
                <c:pt idx="9">
                  <c:v>318</c:v>
                </c:pt>
                <c:pt idx="12">
                  <c:v>321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4041</c:v>
                </c:pt>
                <c:pt idx="3">
                  <c:v>4048</c:v>
                </c:pt>
                <c:pt idx="6">
                  <c:v>3949</c:v>
                </c:pt>
                <c:pt idx="9">
                  <c:v>4095</c:v>
                </c:pt>
                <c:pt idx="12">
                  <c:v>4024</c:v>
                </c:pt>
              </c:numCache>
            </c:numRef>
          </c:val>
        </c:ser>
        <c:dLbls>
          <c:showLegendKey val="0"/>
          <c:showVal val="0"/>
          <c:showCatName val="0"/>
          <c:showSerName val="0"/>
          <c:showPercent val="0"/>
          <c:showBubbleSize val="0"/>
        </c:dLbls>
        <c:gapWidth val="100"/>
        <c:overlap val="100"/>
        <c:axId val="228836864"/>
        <c:axId val="228711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2719</c:v>
                </c:pt>
                <c:pt idx="2">
                  <c:v>#N/A</c:v>
                </c:pt>
                <c:pt idx="3">
                  <c:v>#N/A</c:v>
                </c:pt>
                <c:pt idx="4">
                  <c:v>2612</c:v>
                </c:pt>
                <c:pt idx="5">
                  <c:v>#N/A</c:v>
                </c:pt>
                <c:pt idx="6">
                  <c:v>#N/A</c:v>
                </c:pt>
                <c:pt idx="7">
                  <c:v>2492</c:v>
                </c:pt>
                <c:pt idx="8">
                  <c:v>#N/A</c:v>
                </c:pt>
                <c:pt idx="9">
                  <c:v>#N/A</c:v>
                </c:pt>
                <c:pt idx="10">
                  <c:v>2450</c:v>
                </c:pt>
                <c:pt idx="11">
                  <c:v>#N/A</c:v>
                </c:pt>
                <c:pt idx="12">
                  <c:v>#N/A</c:v>
                </c:pt>
                <c:pt idx="13">
                  <c:v>2362</c:v>
                </c:pt>
                <c:pt idx="14">
                  <c:v>#N/A</c:v>
                </c:pt>
              </c:numCache>
            </c:numRef>
          </c:val>
          <c:smooth val="0"/>
        </c:ser>
        <c:dLbls>
          <c:showLegendKey val="0"/>
          <c:showVal val="0"/>
          <c:showCatName val="0"/>
          <c:showSerName val="0"/>
          <c:showPercent val="0"/>
          <c:showBubbleSize val="0"/>
        </c:dLbls>
        <c:marker val="1"/>
        <c:smooth val="0"/>
        <c:axId val="228836864"/>
        <c:axId val="228711960"/>
      </c:lineChart>
      <c:catAx>
        <c:axId val="22883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711960"/>
        <c:crosses val="autoZero"/>
        <c:auto val="1"/>
        <c:lblAlgn val="ctr"/>
        <c:lblOffset val="100"/>
        <c:tickLblSkip val="1"/>
        <c:tickMarkSkip val="1"/>
        <c:noMultiLvlLbl val="0"/>
      </c:catAx>
      <c:valAx>
        <c:axId val="228711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83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22906</c:v>
                </c:pt>
                <c:pt idx="5">
                  <c:v>22986</c:v>
                </c:pt>
                <c:pt idx="8">
                  <c:v>23093</c:v>
                </c:pt>
                <c:pt idx="11">
                  <c:v>22988</c:v>
                </c:pt>
                <c:pt idx="14">
                  <c:v>23230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418</c:v>
                </c:pt>
                <c:pt idx="5">
                  <c:v>328</c:v>
                </c:pt>
                <c:pt idx="8">
                  <c:v>242</c:v>
                </c:pt>
                <c:pt idx="11">
                  <c:v>151</c:v>
                </c:pt>
                <c:pt idx="14">
                  <c:v>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1176</c:v>
                </c:pt>
                <c:pt idx="5">
                  <c:v>1456</c:v>
                </c:pt>
                <c:pt idx="8">
                  <c:v>2139</c:v>
                </c:pt>
                <c:pt idx="11">
                  <c:v>2921</c:v>
                </c:pt>
                <c:pt idx="14">
                  <c:v>3427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3444</c:v>
                </c:pt>
                <c:pt idx="3">
                  <c:v>3285</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4937</c:v>
                </c:pt>
                <c:pt idx="3">
                  <c:v>5002</c:v>
                </c:pt>
                <c:pt idx="6">
                  <c:v>4944</c:v>
                </c:pt>
                <c:pt idx="9">
                  <c:v>4358</c:v>
                </c:pt>
                <c:pt idx="12">
                  <c:v>4000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1933</c:v>
                </c:pt>
                <c:pt idx="3">
                  <c:v>1573</c:v>
                </c:pt>
                <c:pt idx="6">
                  <c:v>1240</c:v>
                </c:pt>
                <c:pt idx="9">
                  <c:v>1055</c:v>
                </c:pt>
                <c:pt idx="12">
                  <c:v>1070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4638</c:v>
                </c:pt>
                <c:pt idx="3">
                  <c:v>5394</c:v>
                </c:pt>
                <c:pt idx="6">
                  <c:v>5319</c:v>
                </c:pt>
                <c:pt idx="9">
                  <c:v>5386</c:v>
                </c:pt>
                <c:pt idx="12">
                  <c:v>5698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1682</c:v>
                </c:pt>
                <c:pt idx="3">
                  <c:v>1661</c:v>
                </c:pt>
                <c:pt idx="6">
                  <c:v>114</c:v>
                </c:pt>
                <c:pt idx="9">
                  <c:v>102</c:v>
                </c:pt>
                <c:pt idx="12">
                  <c:v>77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35773</c:v>
                </c:pt>
                <c:pt idx="3">
                  <c:v>34567</c:v>
                </c:pt>
                <c:pt idx="6">
                  <c:v>37452</c:v>
                </c:pt>
                <c:pt idx="9">
                  <c:v>36675</c:v>
                </c:pt>
                <c:pt idx="12">
                  <c:v>35819</c:v>
                </c:pt>
              </c:numCache>
            </c:numRef>
          </c:val>
        </c:ser>
        <c:dLbls>
          <c:showLegendKey val="0"/>
          <c:showVal val="0"/>
          <c:showCatName val="0"/>
          <c:showSerName val="0"/>
          <c:showPercent val="0"/>
          <c:showBubbleSize val="0"/>
        </c:dLbls>
        <c:gapWidth val="100"/>
        <c:overlap val="100"/>
        <c:axId val="227995456"/>
        <c:axId val="227988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27908</c:v>
                </c:pt>
                <c:pt idx="2">
                  <c:v>#N/A</c:v>
                </c:pt>
                <c:pt idx="3">
                  <c:v>#N/A</c:v>
                </c:pt>
                <c:pt idx="4">
                  <c:v>26711</c:v>
                </c:pt>
                <c:pt idx="5">
                  <c:v>#N/A</c:v>
                </c:pt>
                <c:pt idx="6">
                  <c:v>#N/A</c:v>
                </c:pt>
                <c:pt idx="7">
                  <c:v>23595</c:v>
                </c:pt>
                <c:pt idx="8">
                  <c:v>#N/A</c:v>
                </c:pt>
                <c:pt idx="9">
                  <c:v>#N/A</c:v>
                </c:pt>
                <c:pt idx="10">
                  <c:v>21515</c:v>
                </c:pt>
                <c:pt idx="11">
                  <c:v>#N/A</c:v>
                </c:pt>
                <c:pt idx="12">
                  <c:v>#N/A</c:v>
                </c:pt>
                <c:pt idx="13">
                  <c:v>19929</c:v>
                </c:pt>
                <c:pt idx="14">
                  <c:v>#N/A</c:v>
                </c:pt>
              </c:numCache>
            </c:numRef>
          </c:val>
          <c:smooth val="0"/>
        </c:ser>
        <c:dLbls>
          <c:showLegendKey val="0"/>
          <c:showVal val="0"/>
          <c:showCatName val="0"/>
          <c:showSerName val="0"/>
          <c:showPercent val="0"/>
          <c:showBubbleSize val="0"/>
        </c:dLbls>
        <c:marker val="1"/>
        <c:smooth val="0"/>
        <c:axId val="227995456"/>
        <c:axId val="227988232"/>
      </c:lineChart>
      <c:catAx>
        <c:axId val="22799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988232"/>
        <c:crosses val="autoZero"/>
        <c:auto val="1"/>
        <c:lblAlgn val="ctr"/>
        <c:lblOffset val="100"/>
        <c:tickLblSkip val="1"/>
        <c:tickMarkSkip val="1"/>
        <c:noMultiLvlLbl val="0"/>
      </c:catAx>
      <c:valAx>
        <c:axId val="227988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99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78,297
77,813
24.26
23,395,120
22,840,143
480,119
14,479,852
35,819,126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19.7
162.1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昨年度と比較して、歳入面では市税において</a:t>
          </a:r>
          <a:r>
            <a:rPr kumimoji="1" lang="ja-JP" altLang="en-US" sz="1100">
              <a:solidFill>
                <a:sysClr val="windowText" lastClr="000000"/>
              </a:solidFill>
              <a:effectLst/>
              <a:latin typeface="+mn-lt"/>
              <a:ea typeface="+mn-ea"/>
              <a:cs typeface="+mn-cs"/>
            </a:rPr>
            <a:t>滞納整理</a:t>
          </a:r>
          <a:r>
            <a:rPr kumimoji="1" lang="ja-JP" altLang="ja-JP" sz="1100">
              <a:solidFill>
                <a:sysClr val="windowText" lastClr="000000"/>
              </a:solidFill>
              <a:effectLst/>
              <a:latin typeface="+mn-lt"/>
              <a:ea typeface="+mn-ea"/>
              <a:cs typeface="+mn-cs"/>
            </a:rPr>
            <a:t>強化</a:t>
          </a:r>
          <a:r>
            <a:rPr kumimoji="1" lang="ja-JP" altLang="en-US" sz="1100">
              <a:solidFill>
                <a:sysClr val="windowText" lastClr="000000"/>
              </a:solidFill>
              <a:effectLst/>
              <a:latin typeface="+mn-lt"/>
              <a:ea typeface="+mn-ea"/>
              <a:cs typeface="+mn-cs"/>
            </a:rPr>
            <a:t>を図ったことにより、税収が伸び、０</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１ポイント上昇した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歳入面では市税において徴収強化</a:t>
          </a:r>
          <a:r>
            <a:rPr kumimoji="1" lang="ja-JP" altLang="en-US" sz="1100">
              <a:solidFill>
                <a:sysClr val="windowText" lastClr="000000"/>
              </a:solidFill>
              <a:effectLst/>
              <a:latin typeface="+mn-lt"/>
              <a:ea typeface="+mn-ea"/>
              <a:cs typeface="+mn-cs"/>
            </a:rPr>
            <a:t>をさらに進めるとともに</a:t>
          </a:r>
          <a:r>
            <a:rPr kumimoji="1" lang="ja-JP" altLang="ja-JP" sz="1100">
              <a:solidFill>
                <a:sysClr val="windowText" lastClr="000000"/>
              </a:solidFill>
              <a:effectLst/>
              <a:latin typeface="+mn-lt"/>
              <a:ea typeface="+mn-ea"/>
              <a:cs typeface="+mn-cs"/>
            </a:rPr>
            <a:t>、歳出</a:t>
          </a:r>
          <a:r>
            <a:rPr kumimoji="1" lang="ja-JP" altLang="en-US" sz="1100">
              <a:solidFill>
                <a:sysClr val="windowText" lastClr="000000"/>
              </a:solidFill>
              <a:effectLst/>
              <a:latin typeface="+mn-lt"/>
              <a:ea typeface="+mn-ea"/>
              <a:cs typeface="+mn-cs"/>
            </a:rPr>
            <a:t>面についてもさらに</a:t>
          </a:r>
          <a:r>
            <a:rPr kumimoji="1" lang="ja-JP" altLang="ja-JP" sz="1100">
              <a:solidFill>
                <a:sysClr val="windowText" lastClr="000000"/>
              </a:solidFill>
              <a:effectLst/>
              <a:latin typeface="+mn-lt"/>
              <a:ea typeface="+mn-ea"/>
              <a:cs typeface="+mn-cs"/>
            </a:rPr>
            <a:t>徹底的な見直しを実施しつつ、、財政基盤の強化に努める。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41728</xdr:rowOff>
    </xdr:to>
    <xdr:cxnSp macro="">
      <xdr:nvCxnSpPr>
        <xdr:cNvPr id="69" name="直線コネクタ 68"/>
        <xdr:cNvCxnSpPr/>
      </xdr:nvCxnSpPr>
      <xdr:spPr>
        <a:xfrm flipV="1">
          <a:off x="4114800" y="705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41728</xdr:rowOff>
    </xdr:from>
    <xdr:to>
      <xdr:col>6</xdr:col>
      <xdr:colOff>0</xdr:colOff>
      <xdr:row>41</xdr:row>
      <xdr:rowOff>41728</xdr:rowOff>
    </xdr:to>
    <xdr:cxnSp macro="">
      <xdr:nvCxnSpPr>
        <xdr:cNvPr id="72" name="直線コネクタ 71"/>
        <xdr:cNvCxnSpPr/>
      </xdr:nvCxnSpPr>
      <xdr:spPr>
        <a:xfrm>
          <a:off x="3225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161472</xdr:rowOff>
    </xdr:from>
    <xdr:to>
      <xdr:col>4</xdr:col>
      <xdr:colOff>482600</xdr:colOff>
      <xdr:row>41</xdr:row>
      <xdr:rowOff>41728</xdr:rowOff>
    </xdr:to>
    <xdr:cxnSp macro="">
      <xdr:nvCxnSpPr>
        <xdr:cNvPr id="75" name="直線コネクタ 74"/>
        <xdr:cNvCxnSpPr/>
      </xdr:nvCxnSpPr>
      <xdr:spPr>
        <a:xfrm>
          <a:off x="2336800" y="70194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161472</xdr:rowOff>
    </xdr:to>
    <xdr:cxnSp macro="">
      <xdr:nvCxnSpPr>
        <xdr:cNvPr id="78" name="直線コネクタ 77"/>
        <xdr:cNvCxnSpPr/>
      </xdr:nvCxnSpPr>
      <xdr:spPr>
        <a:xfrm>
          <a:off x="1447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152599</xdr:rowOff>
    </xdr:from>
    <xdr:ext cx="762000" cy="259045"/>
    <xdr:sp macro="" textlink="">
      <xdr:nvSpPr>
        <xdr:cNvPr id="82" name="テキスト ボックス 81"/>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8" name="円/楕円 87"/>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89"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162378</xdr:rowOff>
    </xdr:from>
    <xdr:to>
      <xdr:col>6</xdr:col>
      <xdr:colOff>50800</xdr:colOff>
      <xdr:row>41</xdr:row>
      <xdr:rowOff>92528</xdr:rowOff>
    </xdr:to>
    <xdr:sp macro="" textlink="">
      <xdr:nvSpPr>
        <xdr:cNvPr id="90" name="円/楕円 89"/>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102705</xdr:rowOff>
    </xdr:from>
    <xdr:ext cx="736600" cy="259045"/>
    <xdr:sp macro="" textlink="">
      <xdr:nvSpPr>
        <xdr:cNvPr id="91" name="テキスト ボックス 90"/>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162378</xdr:rowOff>
    </xdr:from>
    <xdr:to>
      <xdr:col>4</xdr:col>
      <xdr:colOff>533400</xdr:colOff>
      <xdr:row>41</xdr:row>
      <xdr:rowOff>92528</xdr:rowOff>
    </xdr:to>
    <xdr:sp macro="" textlink="">
      <xdr:nvSpPr>
        <xdr:cNvPr id="92" name="円/楕円 91"/>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102705</xdr:rowOff>
    </xdr:from>
    <xdr:ext cx="762000" cy="259045"/>
    <xdr:sp macro="" textlink="">
      <xdr:nvSpPr>
        <xdr:cNvPr id="93" name="テキスト ボックス 92"/>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110672</xdr:rowOff>
    </xdr:from>
    <xdr:to>
      <xdr:col>3</xdr:col>
      <xdr:colOff>330200</xdr:colOff>
      <xdr:row>41</xdr:row>
      <xdr:rowOff>40822</xdr:rowOff>
    </xdr:to>
    <xdr:sp macro="" textlink="">
      <xdr:nvSpPr>
        <xdr:cNvPr id="94" name="円/楕円 93"/>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50999</xdr:rowOff>
    </xdr:from>
    <xdr:ext cx="762000" cy="259045"/>
    <xdr:sp macro="" textlink="">
      <xdr:nvSpPr>
        <xdr:cNvPr id="95" name="テキスト ボックス 94"/>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6" name="円/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97" name="テキスト ボックス 96"/>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ea"/>
              <a:ea typeface="+mn-ea"/>
              <a:cs typeface="+mn-cs"/>
            </a:rPr>
            <a:t> 前年度と比較して、任期付職員の大量採用や人事院勧告に伴う</a:t>
          </a:r>
          <a:r>
            <a:rPr lang="ja-JP" altLang="ja-JP" sz="1100">
              <a:solidFill>
                <a:schemeClr val="dk1"/>
              </a:solidFill>
              <a:effectLst/>
              <a:latin typeface="+mn-ea"/>
              <a:ea typeface="+mn-ea"/>
              <a:cs typeface="+mn-cs"/>
            </a:rPr>
            <a:t>人件費</a:t>
          </a:r>
          <a:r>
            <a:rPr lang="ja-JP" altLang="en-US" sz="1100">
              <a:solidFill>
                <a:schemeClr val="dk1"/>
              </a:solidFill>
              <a:effectLst/>
              <a:latin typeface="+mn-ea"/>
              <a:ea typeface="+mn-ea"/>
              <a:cs typeface="+mn-cs"/>
            </a:rPr>
            <a:t>の増加により、前年度より大幅に上昇し、</a:t>
          </a:r>
          <a:r>
            <a:rPr lang="en-US" altLang="ja-JP" sz="1100">
              <a:solidFill>
                <a:schemeClr val="dk1"/>
              </a:solidFill>
              <a:effectLst/>
              <a:latin typeface="+mn-ea"/>
              <a:ea typeface="+mn-ea"/>
              <a:cs typeface="+mn-cs"/>
            </a:rPr>
            <a:t>90</a:t>
          </a:r>
          <a:r>
            <a:rPr lang="ja-JP" altLang="en-US" sz="1100">
              <a:solidFill>
                <a:schemeClr val="dk1"/>
              </a:solidFill>
              <a:effectLst/>
              <a:latin typeface="+mn-ea"/>
              <a:ea typeface="+mn-ea"/>
              <a:cs typeface="+mn-cs"/>
            </a:rPr>
            <a:t>％を超えた</a:t>
          </a:r>
          <a:r>
            <a:rPr lang="ja-JP"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本市において、</a:t>
          </a:r>
          <a:r>
            <a:rPr lang="ja-JP" altLang="ja-JP" sz="1100">
              <a:solidFill>
                <a:schemeClr val="dk1"/>
              </a:solidFill>
              <a:effectLst/>
              <a:latin typeface="+mn-ea"/>
              <a:ea typeface="+mn-ea"/>
              <a:cs typeface="+mn-cs"/>
            </a:rPr>
            <a:t>構成比率の大きい公債費については、事業の緊急度・住民ニーズを的確に把握・厳選し、次年度以降への負担も考慮した中で計画的に事業を実施</a:t>
          </a:r>
          <a:r>
            <a:rPr lang="ja-JP" altLang="en-US" sz="1100">
              <a:solidFill>
                <a:schemeClr val="dk1"/>
              </a:solidFill>
              <a:effectLst/>
              <a:latin typeface="+mn-ea"/>
              <a:ea typeface="+mn-ea"/>
              <a:cs typeface="+mn-cs"/>
            </a:rPr>
            <a:t>することで</a:t>
          </a:r>
          <a:r>
            <a:rPr lang="ja-JP" altLang="ja-JP" sz="1100">
              <a:solidFill>
                <a:schemeClr val="dk1"/>
              </a:solidFill>
              <a:effectLst/>
              <a:latin typeface="+mn-ea"/>
              <a:ea typeface="+mn-ea"/>
              <a:cs typeface="+mn-cs"/>
            </a:rPr>
            <a:t>、</a:t>
          </a:r>
          <a:r>
            <a:rPr lang="ja-JP" altLang="ja-JP" sz="1100">
              <a:solidFill>
                <a:schemeClr val="dk1"/>
              </a:solidFill>
              <a:effectLst/>
              <a:latin typeface="+mn-lt"/>
              <a:ea typeface="+mn-ea"/>
              <a:cs typeface="+mn-cs"/>
            </a:rPr>
            <a:t>地方債発行につながる普通建設事業を抑えながら</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市税を中心とした自主財源を確保し、経常収支比率の改善を図る。</a:t>
          </a:r>
          <a:endParaRPr lang="ja-JP" altLang="ja-JP" sz="11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155702</xdr:rowOff>
    </xdr:from>
    <xdr:to>
      <xdr:col>7</xdr:col>
      <xdr:colOff>152400</xdr:colOff>
      <xdr:row>62</xdr:row>
      <xdr:rowOff>10668</xdr:rowOff>
    </xdr:to>
    <xdr:cxnSp macro="">
      <xdr:nvCxnSpPr>
        <xdr:cNvPr id="130" name="直線コネクタ 129"/>
        <xdr:cNvCxnSpPr/>
      </xdr:nvCxnSpPr>
      <xdr:spPr>
        <a:xfrm>
          <a:off x="4114800" y="10442702"/>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155702</xdr:rowOff>
    </xdr:from>
    <xdr:to>
      <xdr:col>6</xdr:col>
      <xdr:colOff>0</xdr:colOff>
      <xdr:row>61</xdr:row>
      <xdr:rowOff>80772</xdr:rowOff>
    </xdr:to>
    <xdr:cxnSp macro="">
      <xdr:nvCxnSpPr>
        <xdr:cNvPr id="133" name="直線コネクタ 132"/>
        <xdr:cNvCxnSpPr/>
      </xdr:nvCxnSpPr>
      <xdr:spPr>
        <a:xfrm flipV="1">
          <a:off x="3225800" y="1044270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61</xdr:row>
      <xdr:rowOff>80772</xdr:rowOff>
    </xdr:to>
    <xdr:cxnSp macro="">
      <xdr:nvCxnSpPr>
        <xdr:cNvPr id="136" name="直線コネクタ 135"/>
        <xdr:cNvCxnSpPr/>
      </xdr:nvCxnSpPr>
      <xdr:spPr>
        <a:xfrm>
          <a:off x="2336800" y="1050544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61</xdr:row>
      <xdr:rowOff>66294</xdr:rowOff>
    </xdr:to>
    <xdr:cxnSp macro="">
      <xdr:nvCxnSpPr>
        <xdr:cNvPr id="139" name="直線コネクタ 138"/>
        <xdr:cNvCxnSpPr/>
      </xdr:nvCxnSpPr>
      <xdr:spPr>
        <a:xfrm flipV="1">
          <a:off x="1447800" y="105054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51071</xdr:rowOff>
    </xdr:from>
    <xdr:ext cx="762000" cy="259045"/>
    <xdr:sp macro="" textlink="">
      <xdr:nvSpPr>
        <xdr:cNvPr id="143" name="テキスト ボックス 142"/>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131318</xdr:rowOff>
    </xdr:from>
    <xdr:to>
      <xdr:col>7</xdr:col>
      <xdr:colOff>203200</xdr:colOff>
      <xdr:row>62</xdr:row>
      <xdr:rowOff>61468</xdr:rowOff>
    </xdr:to>
    <xdr:sp macro="" textlink="">
      <xdr:nvSpPr>
        <xdr:cNvPr id="149" name="円/楕円 148"/>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103395</xdr:rowOff>
    </xdr:from>
    <xdr:ext cx="762000" cy="259045"/>
    <xdr:sp macro="" textlink="">
      <xdr:nvSpPr>
        <xdr:cNvPr id="150" name="財政構造の弾力性該当値テキスト"/>
        <xdr:cNvSpPr txBox="1"/>
      </xdr:nvSpPr>
      <xdr:spPr>
        <a:xfrm>
          <a:off x="5041900" y="1056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104902</xdr:rowOff>
    </xdr:from>
    <xdr:to>
      <xdr:col>6</xdr:col>
      <xdr:colOff>50800</xdr:colOff>
      <xdr:row>61</xdr:row>
      <xdr:rowOff>35052</xdr:rowOff>
    </xdr:to>
    <xdr:sp macro="" textlink="">
      <xdr:nvSpPr>
        <xdr:cNvPr id="151" name="円/楕円 150"/>
        <xdr:cNvSpPr/>
      </xdr:nvSpPr>
      <xdr:spPr>
        <a:xfrm>
          <a:off x="4064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45229</xdr:rowOff>
    </xdr:from>
    <xdr:ext cx="736600" cy="259045"/>
    <xdr:sp macro="" textlink="">
      <xdr:nvSpPr>
        <xdr:cNvPr id="152" name="テキスト ボックス 151"/>
        <xdr:cNvSpPr txBox="1"/>
      </xdr:nvSpPr>
      <xdr:spPr>
        <a:xfrm>
          <a:off x="3733800" y="1016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29972</xdr:rowOff>
    </xdr:from>
    <xdr:to>
      <xdr:col>4</xdr:col>
      <xdr:colOff>533400</xdr:colOff>
      <xdr:row>61</xdr:row>
      <xdr:rowOff>131572</xdr:rowOff>
    </xdr:to>
    <xdr:sp macro="" textlink="">
      <xdr:nvSpPr>
        <xdr:cNvPr id="153" name="円/楕円 152"/>
        <xdr:cNvSpPr/>
      </xdr:nvSpPr>
      <xdr:spPr>
        <a:xfrm>
          <a:off x="3175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141749</xdr:rowOff>
    </xdr:from>
    <xdr:ext cx="762000" cy="259045"/>
    <xdr:sp macro="" textlink="">
      <xdr:nvSpPr>
        <xdr:cNvPr id="154" name="テキスト ボックス 153"/>
        <xdr:cNvSpPr txBox="1"/>
      </xdr:nvSpPr>
      <xdr:spPr>
        <a:xfrm>
          <a:off x="2844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167640</xdr:rowOff>
    </xdr:from>
    <xdr:to>
      <xdr:col>3</xdr:col>
      <xdr:colOff>330200</xdr:colOff>
      <xdr:row>61</xdr:row>
      <xdr:rowOff>97790</xdr:rowOff>
    </xdr:to>
    <xdr:sp macro="" textlink="">
      <xdr:nvSpPr>
        <xdr:cNvPr id="155" name="円/楕円 154"/>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107967</xdr:rowOff>
    </xdr:from>
    <xdr:ext cx="762000" cy="259045"/>
    <xdr:sp macro="" textlink="">
      <xdr:nvSpPr>
        <xdr:cNvPr id="156" name="テキスト ボックス 155"/>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15494</xdr:rowOff>
    </xdr:from>
    <xdr:to>
      <xdr:col>2</xdr:col>
      <xdr:colOff>127000</xdr:colOff>
      <xdr:row>61</xdr:row>
      <xdr:rowOff>117094</xdr:rowOff>
    </xdr:to>
    <xdr:sp macro="" textlink="">
      <xdr:nvSpPr>
        <xdr:cNvPr id="157" name="円/楕円 156"/>
        <xdr:cNvSpPr/>
      </xdr:nvSpPr>
      <xdr:spPr>
        <a:xfrm>
          <a:off x="1397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127271</xdr:rowOff>
    </xdr:from>
    <xdr:ext cx="762000" cy="259045"/>
    <xdr:sp macro="" textlink="">
      <xdr:nvSpPr>
        <xdr:cNvPr id="158" name="テキスト ボックス 157"/>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任期付職員の採用に伴う人件費の増加等により、</a:t>
          </a:r>
          <a:r>
            <a:rPr lang="ja-JP" altLang="ja-JP" sz="1100" b="0" i="0" baseline="0">
              <a:solidFill>
                <a:sysClr val="windowText" lastClr="000000"/>
              </a:solidFill>
              <a:effectLst/>
              <a:latin typeface="+mn-lt"/>
              <a:ea typeface="+mn-ea"/>
              <a:cs typeface="+mn-cs"/>
            </a:rPr>
            <a:t>数値</a:t>
          </a:r>
          <a:r>
            <a:rPr lang="ja-JP" altLang="en-US" sz="1100" b="0" i="0" baseline="0">
              <a:solidFill>
                <a:sysClr val="windowText" lastClr="000000"/>
              </a:solidFill>
              <a:effectLst/>
              <a:latin typeface="+mn-lt"/>
              <a:ea typeface="+mn-ea"/>
              <a:cs typeface="+mn-cs"/>
            </a:rPr>
            <a:t>は上がったが類似団体平均より低い数値となっている。</a:t>
          </a:r>
          <a:r>
            <a:rPr lang="ja-JP" altLang="ja-JP" sz="1100" b="0" i="0" baseline="0">
              <a:solidFill>
                <a:sysClr val="windowText" lastClr="000000"/>
              </a:solidFill>
              <a:effectLst/>
              <a:latin typeface="+mn-lt"/>
              <a:ea typeface="+mn-ea"/>
              <a:cs typeface="+mn-cs"/>
            </a:rPr>
            <a:t>今後においても</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民間</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活力を</a:t>
          </a:r>
          <a:r>
            <a:rPr lang="ja-JP" altLang="en-US" sz="1100" b="0" i="0" baseline="0">
              <a:solidFill>
                <a:sysClr val="windowText" lastClr="000000"/>
              </a:solidFill>
              <a:effectLst/>
              <a:latin typeface="+mn-lt"/>
              <a:ea typeface="+mn-ea"/>
              <a:cs typeface="+mn-cs"/>
            </a:rPr>
            <a:t>使いながら、</a:t>
          </a:r>
          <a:r>
            <a:rPr lang="ja-JP" altLang="ja-JP" sz="1100" b="0" i="0" baseline="0">
              <a:solidFill>
                <a:sysClr val="windowText" lastClr="000000"/>
              </a:solidFill>
              <a:effectLst/>
              <a:latin typeface="+mn-lt"/>
              <a:ea typeface="+mn-ea"/>
              <a:cs typeface="+mn-cs"/>
            </a:rPr>
            <a:t>人件費の削減、事務事業の見直し、指定管理者制度の導入などを進め、更なる経費の削減に努める。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68239</xdr:rowOff>
    </xdr:from>
    <xdr:to>
      <xdr:col>7</xdr:col>
      <xdr:colOff>152400</xdr:colOff>
      <xdr:row>81</xdr:row>
      <xdr:rowOff>78505</xdr:rowOff>
    </xdr:to>
    <xdr:cxnSp macro="">
      <xdr:nvCxnSpPr>
        <xdr:cNvPr id="192" name="直線コネクタ 191"/>
        <xdr:cNvCxnSpPr/>
      </xdr:nvCxnSpPr>
      <xdr:spPr>
        <a:xfrm>
          <a:off x="4114800" y="13955689"/>
          <a:ext cx="838200" cy="1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68239</xdr:rowOff>
    </xdr:from>
    <xdr:to>
      <xdr:col>6</xdr:col>
      <xdr:colOff>0</xdr:colOff>
      <xdr:row>81</xdr:row>
      <xdr:rowOff>71966</xdr:rowOff>
    </xdr:to>
    <xdr:cxnSp macro="">
      <xdr:nvCxnSpPr>
        <xdr:cNvPr id="195" name="直線コネクタ 194"/>
        <xdr:cNvCxnSpPr/>
      </xdr:nvCxnSpPr>
      <xdr:spPr>
        <a:xfrm flipV="1">
          <a:off x="3225800" y="13955689"/>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71966</xdr:rowOff>
    </xdr:from>
    <xdr:to>
      <xdr:col>4</xdr:col>
      <xdr:colOff>482600</xdr:colOff>
      <xdr:row>81</xdr:row>
      <xdr:rowOff>77091</xdr:rowOff>
    </xdr:to>
    <xdr:cxnSp macro="">
      <xdr:nvCxnSpPr>
        <xdr:cNvPr id="198" name="直線コネクタ 197"/>
        <xdr:cNvCxnSpPr/>
      </xdr:nvCxnSpPr>
      <xdr:spPr>
        <a:xfrm flipV="1">
          <a:off x="2336800" y="13959416"/>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73844</xdr:rowOff>
    </xdr:from>
    <xdr:to>
      <xdr:col>3</xdr:col>
      <xdr:colOff>279400</xdr:colOff>
      <xdr:row>81</xdr:row>
      <xdr:rowOff>77091</xdr:rowOff>
    </xdr:to>
    <xdr:cxnSp macro="">
      <xdr:nvCxnSpPr>
        <xdr:cNvPr id="201" name="直線コネクタ 200"/>
        <xdr:cNvCxnSpPr/>
      </xdr:nvCxnSpPr>
      <xdr:spPr>
        <a:xfrm>
          <a:off x="1447800" y="13961294"/>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147412</xdr:rowOff>
    </xdr:from>
    <xdr:ext cx="762000" cy="259045"/>
    <xdr:sp macro="" textlink="">
      <xdr:nvSpPr>
        <xdr:cNvPr id="205" name="テキスト ボックス 204"/>
        <xdr:cNvSpPr txBox="1"/>
      </xdr:nvSpPr>
      <xdr:spPr>
        <a:xfrm>
          <a:off x="1066800" y="140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27705</xdr:rowOff>
    </xdr:from>
    <xdr:to>
      <xdr:col>7</xdr:col>
      <xdr:colOff>203200</xdr:colOff>
      <xdr:row>81</xdr:row>
      <xdr:rowOff>129305</xdr:rowOff>
    </xdr:to>
    <xdr:sp macro="" textlink="">
      <xdr:nvSpPr>
        <xdr:cNvPr id="211" name="円/楕円 210"/>
        <xdr:cNvSpPr/>
      </xdr:nvSpPr>
      <xdr:spPr>
        <a:xfrm>
          <a:off x="4902200" y="139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120432</xdr:rowOff>
    </xdr:from>
    <xdr:ext cx="762000" cy="259045"/>
    <xdr:sp macro="" textlink="">
      <xdr:nvSpPr>
        <xdr:cNvPr id="212" name="人件費・物件費等の状況該当値テキスト"/>
        <xdr:cNvSpPr txBox="1"/>
      </xdr:nvSpPr>
      <xdr:spPr>
        <a:xfrm>
          <a:off x="5041900" y="1383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82,199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17439</xdr:rowOff>
    </xdr:from>
    <xdr:to>
      <xdr:col>6</xdr:col>
      <xdr:colOff>50800</xdr:colOff>
      <xdr:row>81</xdr:row>
      <xdr:rowOff>119039</xdr:rowOff>
    </xdr:to>
    <xdr:sp macro="" textlink="">
      <xdr:nvSpPr>
        <xdr:cNvPr id="213" name="円/楕円 212"/>
        <xdr:cNvSpPr/>
      </xdr:nvSpPr>
      <xdr:spPr>
        <a:xfrm>
          <a:off x="4064000" y="139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129216</xdr:rowOff>
    </xdr:from>
    <xdr:ext cx="736600" cy="259045"/>
    <xdr:sp macro="" textlink="">
      <xdr:nvSpPr>
        <xdr:cNvPr id="214" name="テキスト ボックス 213"/>
        <xdr:cNvSpPr txBox="1"/>
      </xdr:nvSpPr>
      <xdr:spPr>
        <a:xfrm>
          <a:off x="3733800" y="1367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77,094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21166</xdr:rowOff>
    </xdr:from>
    <xdr:to>
      <xdr:col>4</xdr:col>
      <xdr:colOff>533400</xdr:colOff>
      <xdr:row>81</xdr:row>
      <xdr:rowOff>122766</xdr:rowOff>
    </xdr:to>
    <xdr:sp macro="" textlink="">
      <xdr:nvSpPr>
        <xdr:cNvPr id="215" name="円/楕円 214"/>
        <xdr:cNvSpPr/>
      </xdr:nvSpPr>
      <xdr:spPr>
        <a:xfrm>
          <a:off x="3175000" y="1390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132943</xdr:rowOff>
    </xdr:from>
    <xdr:ext cx="762000" cy="259045"/>
    <xdr:sp macro="" textlink="">
      <xdr:nvSpPr>
        <xdr:cNvPr id="216" name="テキスト ボックス 215"/>
        <xdr:cNvSpPr txBox="1"/>
      </xdr:nvSpPr>
      <xdr:spPr>
        <a:xfrm>
          <a:off x="2844800" y="136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78,947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26291</xdr:rowOff>
    </xdr:from>
    <xdr:to>
      <xdr:col>3</xdr:col>
      <xdr:colOff>330200</xdr:colOff>
      <xdr:row>81</xdr:row>
      <xdr:rowOff>127891</xdr:rowOff>
    </xdr:to>
    <xdr:sp macro="" textlink="">
      <xdr:nvSpPr>
        <xdr:cNvPr id="217" name="円/楕円 216"/>
        <xdr:cNvSpPr/>
      </xdr:nvSpPr>
      <xdr:spPr>
        <a:xfrm>
          <a:off x="2286000" y="139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138068</xdr:rowOff>
    </xdr:from>
    <xdr:ext cx="762000" cy="259045"/>
    <xdr:sp macro="" textlink="">
      <xdr:nvSpPr>
        <xdr:cNvPr id="218" name="テキスト ボックス 217"/>
        <xdr:cNvSpPr txBox="1"/>
      </xdr:nvSpPr>
      <xdr:spPr>
        <a:xfrm>
          <a:off x="1955800" y="1368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81,496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23044</xdr:rowOff>
    </xdr:from>
    <xdr:to>
      <xdr:col>2</xdr:col>
      <xdr:colOff>127000</xdr:colOff>
      <xdr:row>81</xdr:row>
      <xdr:rowOff>124644</xdr:rowOff>
    </xdr:to>
    <xdr:sp macro="" textlink="">
      <xdr:nvSpPr>
        <xdr:cNvPr id="219" name="円/楕円 218"/>
        <xdr:cNvSpPr/>
      </xdr:nvSpPr>
      <xdr:spPr>
        <a:xfrm>
          <a:off x="1397000" y="139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134821</xdr:rowOff>
    </xdr:from>
    <xdr:ext cx="762000" cy="259045"/>
    <xdr:sp macro="" textlink="">
      <xdr:nvSpPr>
        <xdr:cNvPr id="220" name="テキスト ボックス 219"/>
        <xdr:cNvSpPr txBox="1"/>
      </xdr:nvSpPr>
      <xdr:spPr>
        <a:xfrm>
          <a:off x="1066800" y="1367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昇級基準の見直しや経験職採用の活用などにより、類似団体平均よりは高い数値ではあるが、数値が下がった</a:t>
          </a:r>
          <a:r>
            <a:rPr kumimoji="1" lang="ja-JP" altLang="ja-JP" sz="1100">
              <a:solidFill>
                <a:sysClr val="windowText" lastClr="000000"/>
              </a:solidFill>
              <a:effectLst/>
              <a:latin typeface="+mn-lt"/>
              <a:ea typeface="+mn-ea"/>
              <a:cs typeface="+mn-cs"/>
            </a:rPr>
            <a:t>。引き続き定員適正化計画に基づき適正な職員の配置により、適正な運用に努める。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135164</xdr:rowOff>
    </xdr:from>
    <xdr:to>
      <xdr:col>24</xdr:col>
      <xdr:colOff>558800</xdr:colOff>
      <xdr:row>86</xdr:row>
      <xdr:rowOff>67129</xdr:rowOff>
    </xdr:to>
    <xdr:cxnSp macro="">
      <xdr:nvCxnSpPr>
        <xdr:cNvPr id="256" name="直線コネクタ 255"/>
        <xdr:cNvCxnSpPr/>
      </xdr:nvCxnSpPr>
      <xdr:spPr>
        <a:xfrm flipV="1">
          <a:off x="16179800" y="1470841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67129</xdr:rowOff>
    </xdr:from>
    <xdr:to>
      <xdr:col>23</xdr:col>
      <xdr:colOff>406400</xdr:colOff>
      <xdr:row>89</xdr:row>
      <xdr:rowOff>21589</xdr:rowOff>
    </xdr:to>
    <xdr:cxnSp macro="">
      <xdr:nvCxnSpPr>
        <xdr:cNvPr id="259" name="直線コネクタ 258"/>
        <xdr:cNvCxnSpPr/>
      </xdr:nvCxnSpPr>
      <xdr:spPr>
        <a:xfrm flipV="1">
          <a:off x="15290800" y="14811829"/>
          <a:ext cx="889000" cy="46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137886</xdr:rowOff>
    </xdr:from>
    <xdr:to>
      <xdr:col>22</xdr:col>
      <xdr:colOff>203200</xdr:colOff>
      <xdr:row>89</xdr:row>
      <xdr:rowOff>21589</xdr:rowOff>
    </xdr:to>
    <xdr:cxnSp macro="">
      <xdr:nvCxnSpPr>
        <xdr:cNvPr id="262" name="直線コネクタ 261"/>
        <xdr:cNvCxnSpPr/>
      </xdr:nvCxnSpPr>
      <xdr:spPr>
        <a:xfrm>
          <a:off x="14401800" y="15225486"/>
          <a:ext cx="889000" cy="5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4173</xdr:rowOff>
    </xdr:from>
    <xdr:to>
      <xdr:col>21</xdr:col>
      <xdr:colOff>0</xdr:colOff>
      <xdr:row>88</xdr:row>
      <xdr:rowOff>137886</xdr:rowOff>
    </xdr:to>
    <xdr:cxnSp macro="">
      <xdr:nvCxnSpPr>
        <xdr:cNvPr id="265" name="直線コネクタ 264"/>
        <xdr:cNvCxnSpPr/>
      </xdr:nvCxnSpPr>
      <xdr:spPr>
        <a:xfrm>
          <a:off x="13512800" y="14577423"/>
          <a:ext cx="889000" cy="64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68" name="フローチャート : 判断 267"/>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69" name="テキスト ボックス 268"/>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84364</xdr:rowOff>
    </xdr:from>
    <xdr:to>
      <xdr:col>24</xdr:col>
      <xdr:colOff>609600</xdr:colOff>
      <xdr:row>86</xdr:row>
      <xdr:rowOff>14514</xdr:rowOff>
    </xdr:to>
    <xdr:sp macro="" textlink="">
      <xdr:nvSpPr>
        <xdr:cNvPr id="275" name="円/楕円 274"/>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56441</xdr:rowOff>
    </xdr:from>
    <xdr:ext cx="762000" cy="259045"/>
    <xdr:sp macro="" textlink="">
      <xdr:nvSpPr>
        <xdr:cNvPr id="276"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16329</xdr:rowOff>
    </xdr:from>
    <xdr:to>
      <xdr:col>23</xdr:col>
      <xdr:colOff>457200</xdr:colOff>
      <xdr:row>86</xdr:row>
      <xdr:rowOff>117929</xdr:rowOff>
    </xdr:to>
    <xdr:sp macro="" textlink="">
      <xdr:nvSpPr>
        <xdr:cNvPr id="277" name="円/楕円 276"/>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102706</xdr:rowOff>
    </xdr:from>
    <xdr:ext cx="736600" cy="259045"/>
    <xdr:sp macro="" textlink="">
      <xdr:nvSpPr>
        <xdr:cNvPr id="278" name="テキスト ボックス 277"/>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142239</xdr:rowOff>
    </xdr:from>
    <xdr:to>
      <xdr:col>22</xdr:col>
      <xdr:colOff>254000</xdr:colOff>
      <xdr:row>89</xdr:row>
      <xdr:rowOff>72389</xdr:rowOff>
    </xdr:to>
    <xdr:sp macro="" textlink="">
      <xdr:nvSpPr>
        <xdr:cNvPr id="279" name="円/楕円 278"/>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80" name="テキスト ボックス 279"/>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87086</xdr:rowOff>
    </xdr:from>
    <xdr:to>
      <xdr:col>21</xdr:col>
      <xdr:colOff>50800</xdr:colOff>
      <xdr:row>89</xdr:row>
      <xdr:rowOff>17236</xdr:rowOff>
    </xdr:to>
    <xdr:sp macro="" textlink="">
      <xdr:nvSpPr>
        <xdr:cNvPr id="281" name="円/楕円 280"/>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2013</xdr:rowOff>
    </xdr:from>
    <xdr:ext cx="762000" cy="259045"/>
    <xdr:sp macro="" textlink="">
      <xdr:nvSpPr>
        <xdr:cNvPr id="282" name="テキスト ボックス 281"/>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124823</xdr:rowOff>
    </xdr:from>
    <xdr:to>
      <xdr:col>19</xdr:col>
      <xdr:colOff>533400</xdr:colOff>
      <xdr:row>85</xdr:row>
      <xdr:rowOff>54973</xdr:rowOff>
    </xdr:to>
    <xdr:sp macro="" textlink="">
      <xdr:nvSpPr>
        <xdr:cNvPr id="283" name="円/楕円 282"/>
        <xdr:cNvSpPr/>
      </xdr:nvSpPr>
      <xdr:spPr>
        <a:xfrm>
          <a:off x="13462000" y="145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65150</xdr:rowOff>
    </xdr:from>
    <xdr:ext cx="762000" cy="259045"/>
    <xdr:sp macro="" textlink="">
      <xdr:nvSpPr>
        <xdr:cNvPr id="284" name="テキスト ボックス 283"/>
        <xdr:cNvSpPr txBox="1"/>
      </xdr:nvSpPr>
      <xdr:spPr>
        <a:xfrm>
          <a:off x="13131800" y="1429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本市は現在も人口が増加しているが、</a:t>
          </a:r>
          <a:r>
            <a:rPr kumimoji="1" lang="ja-JP" altLang="ja-JP" sz="1100">
              <a:solidFill>
                <a:schemeClr val="dk1"/>
              </a:solidFill>
              <a:effectLst/>
              <a:latin typeface="+mn-lt"/>
              <a:ea typeface="+mn-ea"/>
              <a:cs typeface="+mn-cs"/>
            </a:rPr>
            <a:t>定員適正化計画に基づき職員</a:t>
          </a:r>
          <a:r>
            <a:rPr kumimoji="1" lang="ja-JP" altLang="en-US" sz="1100">
              <a:solidFill>
                <a:schemeClr val="dk1"/>
              </a:solidFill>
              <a:effectLst/>
              <a:latin typeface="+mn-lt"/>
              <a:ea typeface="+mn-ea"/>
              <a:cs typeface="+mn-cs"/>
            </a:rPr>
            <a:t>数の管理</a:t>
          </a:r>
          <a:r>
            <a:rPr kumimoji="1" lang="ja-JP" altLang="ja-JP" sz="1100">
              <a:solidFill>
                <a:schemeClr val="dk1"/>
              </a:solidFill>
              <a:effectLst/>
              <a:latin typeface="+mn-lt"/>
              <a:ea typeface="+mn-ea"/>
              <a:cs typeface="+mn-cs"/>
            </a:rPr>
            <a:t>を行っている</a:t>
          </a:r>
          <a:r>
            <a:rPr kumimoji="1" lang="ja-JP" altLang="en-US" sz="1100">
              <a:solidFill>
                <a:schemeClr val="dk1"/>
              </a:solidFill>
              <a:effectLst/>
              <a:latin typeface="+mn-lt"/>
              <a:ea typeface="+mn-ea"/>
              <a:cs typeface="+mn-cs"/>
            </a:rPr>
            <a:t>ので</a:t>
          </a:r>
          <a:r>
            <a:rPr kumimoji="1" lang="ja-JP" altLang="ja-JP" sz="1100">
              <a:solidFill>
                <a:schemeClr val="dk1"/>
              </a:solidFill>
              <a:effectLst/>
              <a:latin typeface="+mn-lt"/>
              <a:ea typeface="+mn-ea"/>
              <a:cs typeface="+mn-cs"/>
            </a:rPr>
            <a:t>、類似団体の平均より低い値になっている。今後においても民間活力を含めた適正な職員の配置による人件費の削減、事務事業の見直し、指定管理者制度の導入など市民サービスの低下を招くことなく更なる経費の削減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12760</xdr:rowOff>
    </xdr:from>
    <xdr:to>
      <xdr:col>24</xdr:col>
      <xdr:colOff>558800</xdr:colOff>
      <xdr:row>60</xdr:row>
      <xdr:rowOff>50679</xdr:rowOff>
    </xdr:to>
    <xdr:cxnSp macro="">
      <xdr:nvCxnSpPr>
        <xdr:cNvPr id="321" name="直線コネクタ 320"/>
        <xdr:cNvCxnSpPr/>
      </xdr:nvCxnSpPr>
      <xdr:spPr>
        <a:xfrm flipV="1">
          <a:off x="16179800" y="10299760"/>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2"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92287</xdr:rowOff>
    </xdr:from>
    <xdr:to>
      <xdr:col>23</xdr:col>
      <xdr:colOff>406400</xdr:colOff>
      <xdr:row>60</xdr:row>
      <xdr:rowOff>50679</xdr:rowOff>
    </xdr:to>
    <xdr:cxnSp macro="">
      <xdr:nvCxnSpPr>
        <xdr:cNvPr id="324" name="直線コネクタ 323"/>
        <xdr:cNvCxnSpPr/>
      </xdr:nvCxnSpPr>
      <xdr:spPr>
        <a:xfrm>
          <a:off x="15290800" y="10207837"/>
          <a:ext cx="889000" cy="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6" name="テキスト ボックス 325"/>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88840</xdr:rowOff>
    </xdr:from>
    <xdr:to>
      <xdr:col>22</xdr:col>
      <xdr:colOff>203200</xdr:colOff>
      <xdr:row>59</xdr:row>
      <xdr:rowOff>92287</xdr:rowOff>
    </xdr:to>
    <xdr:cxnSp macro="">
      <xdr:nvCxnSpPr>
        <xdr:cNvPr id="327" name="直線コネクタ 326"/>
        <xdr:cNvCxnSpPr/>
      </xdr:nvCxnSpPr>
      <xdr:spPr>
        <a:xfrm>
          <a:off x="14401800" y="1020439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9" name="テキスト ボックス 328"/>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88840</xdr:rowOff>
    </xdr:from>
    <xdr:to>
      <xdr:col>21</xdr:col>
      <xdr:colOff>0</xdr:colOff>
      <xdr:row>59</xdr:row>
      <xdr:rowOff>96883</xdr:rowOff>
    </xdr:to>
    <xdr:cxnSp macro="">
      <xdr:nvCxnSpPr>
        <xdr:cNvPr id="330" name="直線コネクタ 329"/>
        <xdr:cNvCxnSpPr/>
      </xdr:nvCxnSpPr>
      <xdr:spPr>
        <a:xfrm flipV="1">
          <a:off x="13512800" y="10204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2" name="テキスト ボックス 331"/>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33" name="フローチャート : 判断 332"/>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27655</xdr:rowOff>
    </xdr:from>
    <xdr:ext cx="762000" cy="259045"/>
    <xdr:sp macro="" textlink="">
      <xdr:nvSpPr>
        <xdr:cNvPr id="334" name="テキスト ボックス 333"/>
        <xdr:cNvSpPr txBox="1"/>
      </xdr:nvSpPr>
      <xdr:spPr>
        <a:xfrm>
          <a:off x="13131800" y="103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133410</xdr:rowOff>
    </xdr:from>
    <xdr:to>
      <xdr:col>24</xdr:col>
      <xdr:colOff>609600</xdr:colOff>
      <xdr:row>60</xdr:row>
      <xdr:rowOff>63560</xdr:rowOff>
    </xdr:to>
    <xdr:sp macro="" textlink="">
      <xdr:nvSpPr>
        <xdr:cNvPr id="340" name="円/楕円 339"/>
        <xdr:cNvSpPr/>
      </xdr:nvSpPr>
      <xdr:spPr>
        <a:xfrm>
          <a:off x="16967200" y="102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149937</xdr:rowOff>
    </xdr:from>
    <xdr:ext cx="762000" cy="259045"/>
    <xdr:sp macro="" textlink="">
      <xdr:nvSpPr>
        <xdr:cNvPr id="341" name="定員管理の状況該当値テキスト"/>
        <xdr:cNvSpPr txBox="1"/>
      </xdr:nvSpPr>
      <xdr:spPr>
        <a:xfrm>
          <a:off x="17106900" y="100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171329</xdr:rowOff>
    </xdr:from>
    <xdr:to>
      <xdr:col>23</xdr:col>
      <xdr:colOff>457200</xdr:colOff>
      <xdr:row>60</xdr:row>
      <xdr:rowOff>101479</xdr:rowOff>
    </xdr:to>
    <xdr:sp macro="" textlink="">
      <xdr:nvSpPr>
        <xdr:cNvPr id="342" name="円/楕円 341"/>
        <xdr:cNvSpPr/>
      </xdr:nvSpPr>
      <xdr:spPr>
        <a:xfrm>
          <a:off x="161290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111656</xdr:rowOff>
    </xdr:from>
    <xdr:ext cx="736600" cy="259045"/>
    <xdr:sp macro="" textlink="">
      <xdr:nvSpPr>
        <xdr:cNvPr id="343" name="テキスト ボックス 342"/>
        <xdr:cNvSpPr txBox="1"/>
      </xdr:nvSpPr>
      <xdr:spPr>
        <a:xfrm>
          <a:off x="15798800" y="10055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41487</xdr:rowOff>
    </xdr:from>
    <xdr:to>
      <xdr:col>22</xdr:col>
      <xdr:colOff>254000</xdr:colOff>
      <xdr:row>59</xdr:row>
      <xdr:rowOff>143087</xdr:rowOff>
    </xdr:to>
    <xdr:sp macro="" textlink="">
      <xdr:nvSpPr>
        <xdr:cNvPr id="344" name="円/楕円 343"/>
        <xdr:cNvSpPr/>
      </xdr:nvSpPr>
      <xdr:spPr>
        <a:xfrm>
          <a:off x="15240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153264</xdr:rowOff>
    </xdr:from>
    <xdr:ext cx="762000" cy="259045"/>
    <xdr:sp macro="" textlink="">
      <xdr:nvSpPr>
        <xdr:cNvPr id="345" name="テキスト ボックス 344"/>
        <xdr:cNvSpPr txBox="1"/>
      </xdr:nvSpPr>
      <xdr:spPr>
        <a:xfrm>
          <a:off x="14909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38040</xdr:rowOff>
    </xdr:from>
    <xdr:to>
      <xdr:col>21</xdr:col>
      <xdr:colOff>50800</xdr:colOff>
      <xdr:row>59</xdr:row>
      <xdr:rowOff>139640</xdr:rowOff>
    </xdr:to>
    <xdr:sp macro="" textlink="">
      <xdr:nvSpPr>
        <xdr:cNvPr id="346" name="円/楕円 345"/>
        <xdr:cNvSpPr/>
      </xdr:nvSpPr>
      <xdr:spPr>
        <a:xfrm>
          <a:off x="14351000" y="1015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149817</xdr:rowOff>
    </xdr:from>
    <xdr:ext cx="762000" cy="259045"/>
    <xdr:sp macro="" textlink="">
      <xdr:nvSpPr>
        <xdr:cNvPr id="347" name="テキスト ボックス 346"/>
        <xdr:cNvSpPr txBox="1"/>
      </xdr:nvSpPr>
      <xdr:spPr>
        <a:xfrm>
          <a:off x="14020800" y="992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46083</xdr:rowOff>
    </xdr:from>
    <xdr:to>
      <xdr:col>19</xdr:col>
      <xdr:colOff>533400</xdr:colOff>
      <xdr:row>59</xdr:row>
      <xdr:rowOff>147683</xdr:rowOff>
    </xdr:to>
    <xdr:sp macro="" textlink="">
      <xdr:nvSpPr>
        <xdr:cNvPr id="348" name="円/楕円 347"/>
        <xdr:cNvSpPr/>
      </xdr:nvSpPr>
      <xdr:spPr>
        <a:xfrm>
          <a:off x="13462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157860</xdr:rowOff>
    </xdr:from>
    <xdr:ext cx="762000" cy="259045"/>
    <xdr:sp macro="" textlink="">
      <xdr:nvSpPr>
        <xdr:cNvPr id="349" name="テキスト ボックス 348"/>
        <xdr:cNvSpPr txBox="1"/>
      </xdr:nvSpPr>
      <xdr:spPr>
        <a:xfrm>
          <a:off x="13131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類似団体平均を大きく上回っているが、</a:t>
          </a:r>
          <a:r>
            <a:rPr kumimoji="1" lang="ja-JP" altLang="en-US" sz="1100">
              <a:solidFill>
                <a:schemeClr val="dk1"/>
              </a:solidFill>
              <a:effectLst/>
              <a:latin typeface="+mn-lt"/>
              <a:ea typeface="+mn-ea"/>
              <a:cs typeface="+mn-cs"/>
            </a:rPr>
            <a:t>比率は</a:t>
          </a:r>
          <a:r>
            <a:rPr kumimoji="1" lang="ja-JP" altLang="ja-JP" sz="1100">
              <a:solidFill>
                <a:schemeClr val="dk1"/>
              </a:solidFill>
              <a:effectLst/>
              <a:latin typeface="+mn-lt"/>
              <a:ea typeface="+mn-ea"/>
              <a:cs typeface="+mn-cs"/>
            </a:rPr>
            <a:t>初めて２０％を切り、徐々にではあるが数値は減少</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ja-JP" altLang="ja-JP" sz="1100">
              <a:solidFill>
                <a:schemeClr val="dk1"/>
              </a:solidFill>
              <a:effectLst/>
              <a:latin typeface="+mn-lt"/>
              <a:ea typeface="+mn-ea"/>
              <a:cs typeface="+mn-cs"/>
            </a:rPr>
            <a:t>３年度に市制施行し、宅地開発等による人口増加に伴う都市基盤整備、義務教育施設整備、まちづくりのための施設整備を継続的に行い、その財源として地方債を発行してきた</a:t>
          </a:r>
          <a:r>
            <a:rPr kumimoji="1" lang="ja-JP" altLang="en-US" sz="1100">
              <a:solidFill>
                <a:schemeClr val="dk1"/>
              </a:solidFill>
              <a:effectLst/>
              <a:latin typeface="+mn-lt"/>
              <a:ea typeface="+mn-ea"/>
              <a:cs typeface="+mn-cs"/>
            </a:rPr>
            <a:t>ことが数値の高い要因となっているが、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新規市債発行額を元金償還額以内に抑制する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という基本的な方針を継続し、事業の緊急度・住民ニーズを的確に把握・厳選、また次年度以降への負担も考慮した中で計画的に事業を実施し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比率の抑制に努める。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163830</xdr:rowOff>
    </xdr:from>
    <xdr:to>
      <xdr:col>24</xdr:col>
      <xdr:colOff>558800</xdr:colOff>
      <xdr:row>42</xdr:row>
      <xdr:rowOff>10922</xdr:rowOff>
    </xdr:to>
    <xdr:cxnSp macro="">
      <xdr:nvCxnSpPr>
        <xdr:cNvPr id="376" name="直線コネクタ 375"/>
        <xdr:cNvCxnSpPr/>
      </xdr:nvCxnSpPr>
      <xdr:spPr>
        <a:xfrm flipV="1">
          <a:off x="17018000" y="6164580"/>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154449</xdr:rowOff>
    </xdr:from>
    <xdr:ext cx="762000" cy="259045"/>
    <xdr:sp macro="" textlink="">
      <xdr:nvSpPr>
        <xdr:cNvPr id="377" name="公債費負担の状況最小値テキスト"/>
        <xdr:cNvSpPr txBox="1"/>
      </xdr:nvSpPr>
      <xdr:spPr>
        <a:xfrm>
          <a:off x="17106900" y="718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42</xdr:row>
      <xdr:rowOff>10922</xdr:rowOff>
    </xdr:from>
    <xdr:to>
      <xdr:col>24</xdr:col>
      <xdr:colOff>647700</xdr:colOff>
      <xdr:row>42</xdr:row>
      <xdr:rowOff>10922</xdr:rowOff>
    </xdr:to>
    <xdr:cxnSp macro="">
      <xdr:nvCxnSpPr>
        <xdr:cNvPr id="378" name="直線コネクタ 377"/>
        <xdr:cNvCxnSpPr/>
      </xdr:nvCxnSpPr>
      <xdr:spPr>
        <a:xfrm>
          <a:off x="16929100" y="721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78757</xdr:rowOff>
    </xdr:from>
    <xdr:ext cx="762000" cy="259045"/>
    <xdr:sp macro="" textlink="">
      <xdr:nvSpPr>
        <xdr:cNvPr id="379"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35</xdr:row>
      <xdr:rowOff>163830</xdr:rowOff>
    </xdr:from>
    <xdr:to>
      <xdr:col>24</xdr:col>
      <xdr:colOff>647700</xdr:colOff>
      <xdr:row>35</xdr:row>
      <xdr:rowOff>163830</xdr:rowOff>
    </xdr:to>
    <xdr:cxnSp macro="">
      <xdr:nvCxnSpPr>
        <xdr:cNvPr id="380" name="直線コネクタ 379"/>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10922</xdr:rowOff>
    </xdr:from>
    <xdr:to>
      <xdr:col>24</xdr:col>
      <xdr:colOff>558800</xdr:colOff>
      <xdr:row>42</xdr:row>
      <xdr:rowOff>44704</xdr:rowOff>
    </xdr:to>
    <xdr:cxnSp macro="">
      <xdr:nvCxnSpPr>
        <xdr:cNvPr id="381" name="直線コネクタ 380"/>
        <xdr:cNvCxnSpPr/>
      </xdr:nvCxnSpPr>
      <xdr:spPr>
        <a:xfrm flipV="1">
          <a:off x="16179800" y="721182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136415</xdr:rowOff>
    </xdr:from>
    <xdr:ext cx="762000" cy="259045"/>
    <xdr:sp macro="" textlink="">
      <xdr:nvSpPr>
        <xdr:cNvPr id="382" name="公債費負担の状況平均値テキスト"/>
        <xdr:cNvSpPr txBox="1"/>
      </xdr:nvSpPr>
      <xdr:spPr>
        <a:xfrm>
          <a:off x="17106900" y="6480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119888</xdr:rowOff>
    </xdr:from>
    <xdr:to>
      <xdr:col>24</xdr:col>
      <xdr:colOff>609600</xdr:colOff>
      <xdr:row>39</xdr:row>
      <xdr:rowOff>50038</xdr:rowOff>
    </xdr:to>
    <xdr:sp macro="" textlink="">
      <xdr:nvSpPr>
        <xdr:cNvPr id="383" name="フローチャート : 判断 382"/>
        <xdr:cNvSpPr/>
      </xdr:nvSpPr>
      <xdr:spPr>
        <a:xfrm>
          <a:off x="169672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44704</xdr:rowOff>
    </xdr:from>
    <xdr:to>
      <xdr:col>23</xdr:col>
      <xdr:colOff>406400</xdr:colOff>
      <xdr:row>42</xdr:row>
      <xdr:rowOff>88138</xdr:rowOff>
    </xdr:to>
    <xdr:cxnSp macro="">
      <xdr:nvCxnSpPr>
        <xdr:cNvPr id="384" name="直線コネクタ 383"/>
        <xdr:cNvCxnSpPr/>
      </xdr:nvCxnSpPr>
      <xdr:spPr>
        <a:xfrm flipV="1">
          <a:off x="15290800" y="72456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158496</xdr:rowOff>
    </xdr:from>
    <xdr:to>
      <xdr:col>23</xdr:col>
      <xdr:colOff>457200</xdr:colOff>
      <xdr:row>39</xdr:row>
      <xdr:rowOff>88646</xdr:rowOff>
    </xdr:to>
    <xdr:sp macro="" textlink="">
      <xdr:nvSpPr>
        <xdr:cNvPr id="385" name="フローチャート : 判断 384"/>
        <xdr:cNvSpPr/>
      </xdr:nvSpPr>
      <xdr:spPr>
        <a:xfrm>
          <a:off x="16129000" y="667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98823</xdr:rowOff>
    </xdr:from>
    <xdr:ext cx="736600" cy="259045"/>
    <xdr:sp macro="" textlink="">
      <xdr:nvSpPr>
        <xdr:cNvPr id="386" name="テキスト ボックス 385"/>
        <xdr:cNvSpPr txBox="1"/>
      </xdr:nvSpPr>
      <xdr:spPr>
        <a:xfrm>
          <a:off x="15798800" y="644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88138</xdr:rowOff>
    </xdr:from>
    <xdr:to>
      <xdr:col>22</xdr:col>
      <xdr:colOff>203200</xdr:colOff>
      <xdr:row>42</xdr:row>
      <xdr:rowOff>126746</xdr:rowOff>
    </xdr:to>
    <xdr:cxnSp macro="">
      <xdr:nvCxnSpPr>
        <xdr:cNvPr id="387" name="直線コネクタ 386"/>
        <xdr:cNvCxnSpPr/>
      </xdr:nvCxnSpPr>
      <xdr:spPr>
        <a:xfrm flipV="1">
          <a:off x="14401800" y="72890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20828</xdr:rowOff>
    </xdr:from>
    <xdr:to>
      <xdr:col>22</xdr:col>
      <xdr:colOff>254000</xdr:colOff>
      <xdr:row>39</xdr:row>
      <xdr:rowOff>122428</xdr:rowOff>
    </xdr:to>
    <xdr:sp macro="" textlink="">
      <xdr:nvSpPr>
        <xdr:cNvPr id="388" name="フローチャート : 判断 387"/>
        <xdr:cNvSpPr/>
      </xdr:nvSpPr>
      <xdr:spPr>
        <a:xfrm>
          <a:off x="152400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132605</xdr:rowOff>
    </xdr:from>
    <xdr:ext cx="762000" cy="259045"/>
    <xdr:sp macro="" textlink="">
      <xdr:nvSpPr>
        <xdr:cNvPr id="389" name="テキスト ボックス 388"/>
        <xdr:cNvSpPr txBox="1"/>
      </xdr:nvSpPr>
      <xdr:spPr>
        <a:xfrm>
          <a:off x="14909800" y="647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126746</xdr:rowOff>
    </xdr:from>
    <xdr:to>
      <xdr:col>21</xdr:col>
      <xdr:colOff>0</xdr:colOff>
      <xdr:row>42</xdr:row>
      <xdr:rowOff>150876</xdr:rowOff>
    </xdr:to>
    <xdr:cxnSp macro="">
      <xdr:nvCxnSpPr>
        <xdr:cNvPr id="390" name="直線コネクタ 389"/>
        <xdr:cNvCxnSpPr/>
      </xdr:nvCxnSpPr>
      <xdr:spPr>
        <a:xfrm flipV="1">
          <a:off x="13512800" y="73276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59436</xdr:rowOff>
    </xdr:from>
    <xdr:to>
      <xdr:col>21</xdr:col>
      <xdr:colOff>50800</xdr:colOff>
      <xdr:row>39</xdr:row>
      <xdr:rowOff>161036</xdr:rowOff>
    </xdr:to>
    <xdr:sp macro="" textlink="">
      <xdr:nvSpPr>
        <xdr:cNvPr id="391" name="フローチャート : 判断 390"/>
        <xdr:cNvSpPr/>
      </xdr:nvSpPr>
      <xdr:spPr>
        <a:xfrm>
          <a:off x="14351000" y="674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171213</xdr:rowOff>
    </xdr:from>
    <xdr:ext cx="762000" cy="259045"/>
    <xdr:sp macro="" textlink="">
      <xdr:nvSpPr>
        <xdr:cNvPr id="392" name="テキスト ボックス 391"/>
        <xdr:cNvSpPr txBox="1"/>
      </xdr:nvSpPr>
      <xdr:spPr>
        <a:xfrm>
          <a:off x="14020800" y="651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393" name="フローチャート : 判断 392"/>
        <xdr:cNvSpPr/>
      </xdr:nvSpPr>
      <xdr:spPr>
        <a:xfrm>
          <a:off x="13462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93997</xdr:rowOff>
    </xdr:from>
    <xdr:ext cx="762000" cy="259045"/>
    <xdr:sp macro="" textlink="">
      <xdr:nvSpPr>
        <xdr:cNvPr id="394" name="テキスト ボックス 393"/>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131572</xdr:rowOff>
    </xdr:from>
    <xdr:to>
      <xdr:col>24</xdr:col>
      <xdr:colOff>609600</xdr:colOff>
      <xdr:row>42</xdr:row>
      <xdr:rowOff>61722</xdr:rowOff>
    </xdr:to>
    <xdr:sp macro="" textlink="">
      <xdr:nvSpPr>
        <xdr:cNvPr id="400" name="円/楕円 399"/>
        <xdr:cNvSpPr/>
      </xdr:nvSpPr>
      <xdr:spPr>
        <a:xfrm>
          <a:off x="169672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27449</xdr:rowOff>
    </xdr:from>
    <xdr:ext cx="762000" cy="259045"/>
    <xdr:sp macro="" textlink="">
      <xdr:nvSpPr>
        <xdr:cNvPr id="401" name="公債費負担の状況該当値テキスト"/>
        <xdr:cNvSpPr txBox="1"/>
      </xdr:nvSpPr>
      <xdr:spPr>
        <a:xfrm>
          <a:off x="17106900" y="705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165354</xdr:rowOff>
    </xdr:from>
    <xdr:to>
      <xdr:col>23</xdr:col>
      <xdr:colOff>457200</xdr:colOff>
      <xdr:row>42</xdr:row>
      <xdr:rowOff>95504</xdr:rowOff>
    </xdr:to>
    <xdr:sp macro="" textlink="">
      <xdr:nvSpPr>
        <xdr:cNvPr id="402" name="円/楕円 401"/>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80281</xdr:rowOff>
    </xdr:from>
    <xdr:ext cx="736600" cy="259045"/>
    <xdr:sp macro="" textlink="">
      <xdr:nvSpPr>
        <xdr:cNvPr id="403" name="テキスト ボックス 402"/>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37338</xdr:rowOff>
    </xdr:from>
    <xdr:to>
      <xdr:col>22</xdr:col>
      <xdr:colOff>254000</xdr:colOff>
      <xdr:row>42</xdr:row>
      <xdr:rowOff>138938</xdr:rowOff>
    </xdr:to>
    <xdr:sp macro="" textlink="">
      <xdr:nvSpPr>
        <xdr:cNvPr id="404" name="円/楕円 403"/>
        <xdr:cNvSpPr/>
      </xdr:nvSpPr>
      <xdr:spPr>
        <a:xfrm>
          <a:off x="15240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123715</xdr:rowOff>
    </xdr:from>
    <xdr:ext cx="762000" cy="259045"/>
    <xdr:sp macro="" textlink="">
      <xdr:nvSpPr>
        <xdr:cNvPr id="405" name="テキスト ボックス 404"/>
        <xdr:cNvSpPr txBox="1"/>
      </xdr:nvSpPr>
      <xdr:spPr>
        <a:xfrm>
          <a:off x="14909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75946</xdr:rowOff>
    </xdr:from>
    <xdr:to>
      <xdr:col>21</xdr:col>
      <xdr:colOff>50800</xdr:colOff>
      <xdr:row>43</xdr:row>
      <xdr:rowOff>6096</xdr:rowOff>
    </xdr:to>
    <xdr:sp macro="" textlink="">
      <xdr:nvSpPr>
        <xdr:cNvPr id="406" name="円/楕円 405"/>
        <xdr:cNvSpPr/>
      </xdr:nvSpPr>
      <xdr:spPr>
        <a:xfrm>
          <a:off x="14351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162323</xdr:rowOff>
    </xdr:from>
    <xdr:ext cx="762000" cy="259045"/>
    <xdr:sp macro="" textlink="">
      <xdr:nvSpPr>
        <xdr:cNvPr id="407" name="テキスト ボックス 406"/>
        <xdr:cNvSpPr txBox="1"/>
      </xdr:nvSpPr>
      <xdr:spPr>
        <a:xfrm>
          <a:off x="14020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408" name="円/楕円 407"/>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15003</xdr:rowOff>
    </xdr:from>
    <xdr:ext cx="762000" cy="259045"/>
    <xdr:sp macro="" textlink="">
      <xdr:nvSpPr>
        <xdr:cNvPr id="409" name="テキスト ボックス 408"/>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数値は下降傾向にあるものの、依然として類似団体平均を大きく上回っている。公債費負担によるものが主な要因としてあげられることから、緊急性</a:t>
          </a:r>
          <a:r>
            <a:rPr kumimoji="1" lang="ja-JP" altLang="en-US" sz="1100">
              <a:solidFill>
                <a:schemeClr val="dk1"/>
              </a:solidFill>
              <a:effectLst/>
              <a:latin typeface="+mn-lt"/>
              <a:ea typeface="+mn-ea"/>
              <a:cs typeface="+mn-cs"/>
            </a:rPr>
            <a:t>や必要性、</a:t>
          </a:r>
          <a:r>
            <a:rPr kumimoji="1" lang="ja-JP" altLang="ja-JP" sz="1100">
              <a:solidFill>
                <a:schemeClr val="dk1"/>
              </a:solidFill>
              <a:effectLst/>
              <a:latin typeface="+mn-lt"/>
              <a:ea typeface="+mn-ea"/>
              <a:cs typeface="+mn-cs"/>
            </a:rPr>
            <a:t>有効性、</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優先順位の明確化・重点化を図ることで事業を厳選し、次年度以降への負担も考慮した中で計画的に事業を実施</a:t>
          </a:r>
          <a:r>
            <a:rPr kumimoji="1" lang="ja-JP" altLang="en-US" sz="1100">
              <a:solidFill>
                <a:schemeClr val="dk1"/>
              </a:solidFill>
              <a:effectLst/>
              <a:latin typeface="+mn-lt"/>
              <a:ea typeface="+mn-ea"/>
              <a:cs typeface="+mn-cs"/>
            </a:rPr>
            <a:t>することで</a:t>
          </a:r>
          <a:r>
            <a:rPr kumimoji="1" lang="ja-JP" altLang="ja-JP" sz="1100">
              <a:solidFill>
                <a:schemeClr val="dk1"/>
              </a:solidFill>
              <a:effectLst/>
              <a:latin typeface="+mn-lt"/>
              <a:ea typeface="+mn-ea"/>
              <a:cs typeface="+mn-cs"/>
            </a:rPr>
            <a:t>、普通建設事業を</a:t>
          </a:r>
          <a:r>
            <a:rPr kumimoji="1" lang="ja-JP" altLang="en-US" sz="1100">
              <a:solidFill>
                <a:schemeClr val="dk1"/>
              </a:solidFill>
              <a:effectLst/>
              <a:latin typeface="+mn-lt"/>
              <a:ea typeface="+mn-ea"/>
              <a:cs typeface="+mn-cs"/>
            </a:rPr>
            <a:t>における地方債の発行を</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数値の減少に努める。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20600</xdr:rowOff>
    </xdr:to>
    <xdr:cxnSp macro="">
      <xdr:nvCxnSpPr>
        <xdr:cNvPr id="436" name="直線コネクタ 435"/>
        <xdr:cNvCxnSpPr/>
      </xdr:nvCxnSpPr>
      <xdr:spPr>
        <a:xfrm flipV="1">
          <a:off x="17018000" y="2451100"/>
          <a:ext cx="0" cy="998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164127</xdr:rowOff>
    </xdr:from>
    <xdr:ext cx="762000" cy="259045"/>
    <xdr:sp macro="" textlink="">
      <xdr:nvSpPr>
        <xdr:cNvPr id="437" name="将来負担の状況最小値テキスト"/>
        <xdr:cNvSpPr txBox="1"/>
      </xdr:nvSpPr>
      <xdr:spPr>
        <a:xfrm>
          <a:off x="17106900" y="34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20</xdr:row>
      <xdr:rowOff>20600</xdr:rowOff>
    </xdr:from>
    <xdr:to>
      <xdr:col>24</xdr:col>
      <xdr:colOff>647700</xdr:colOff>
      <xdr:row>20</xdr:row>
      <xdr:rowOff>20600</xdr:rowOff>
    </xdr:to>
    <xdr:cxnSp macro="">
      <xdr:nvCxnSpPr>
        <xdr:cNvPr id="438" name="直線コネクタ 437"/>
        <xdr:cNvCxnSpPr/>
      </xdr:nvCxnSpPr>
      <xdr:spPr>
        <a:xfrm>
          <a:off x="16929100" y="344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147295</xdr:rowOff>
    </xdr:from>
    <xdr:to>
      <xdr:col>24</xdr:col>
      <xdr:colOff>558800</xdr:colOff>
      <xdr:row>19</xdr:row>
      <xdr:rowOff>27965</xdr:rowOff>
    </xdr:to>
    <xdr:cxnSp macro="">
      <xdr:nvCxnSpPr>
        <xdr:cNvPr id="441" name="直線コネクタ 440"/>
        <xdr:cNvCxnSpPr/>
      </xdr:nvCxnSpPr>
      <xdr:spPr>
        <a:xfrm flipV="1">
          <a:off x="16179800" y="3233395"/>
          <a:ext cx="8382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66590</xdr:rowOff>
    </xdr:from>
    <xdr:ext cx="762000" cy="259045"/>
    <xdr:sp macro="" textlink="">
      <xdr:nvSpPr>
        <xdr:cNvPr id="442" name="将来負担の状況平均値テキスト"/>
        <xdr:cNvSpPr txBox="1"/>
      </xdr:nvSpPr>
      <xdr:spPr>
        <a:xfrm>
          <a:off x="17106900" y="2466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50063</xdr:rowOff>
    </xdr:from>
    <xdr:to>
      <xdr:col>24</xdr:col>
      <xdr:colOff>609600</xdr:colOff>
      <xdr:row>15</xdr:row>
      <xdr:rowOff>151663</xdr:rowOff>
    </xdr:to>
    <xdr:sp macro="" textlink="">
      <xdr:nvSpPr>
        <xdr:cNvPr id="443" name="フローチャート : 判断 442"/>
        <xdr:cNvSpPr/>
      </xdr:nvSpPr>
      <xdr:spPr>
        <a:xfrm>
          <a:off x="16967200" y="26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27965</xdr:rowOff>
    </xdr:from>
    <xdr:to>
      <xdr:col>23</xdr:col>
      <xdr:colOff>406400</xdr:colOff>
      <xdr:row>19</xdr:row>
      <xdr:rowOff>118212</xdr:rowOff>
    </xdr:to>
    <xdr:cxnSp macro="">
      <xdr:nvCxnSpPr>
        <xdr:cNvPr id="444" name="直線コネクタ 443"/>
        <xdr:cNvCxnSpPr/>
      </xdr:nvCxnSpPr>
      <xdr:spPr>
        <a:xfrm flipV="1">
          <a:off x="15290800" y="3285515"/>
          <a:ext cx="8890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71298</xdr:rowOff>
    </xdr:from>
    <xdr:to>
      <xdr:col>23</xdr:col>
      <xdr:colOff>457200</xdr:colOff>
      <xdr:row>16</xdr:row>
      <xdr:rowOff>1448</xdr:rowOff>
    </xdr:to>
    <xdr:sp macro="" textlink="">
      <xdr:nvSpPr>
        <xdr:cNvPr id="445" name="フローチャート : 判断 444"/>
        <xdr:cNvSpPr/>
      </xdr:nvSpPr>
      <xdr:spPr>
        <a:xfrm>
          <a:off x="16129000" y="264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11625</xdr:rowOff>
    </xdr:from>
    <xdr:ext cx="736600" cy="259045"/>
    <xdr:sp macro="" textlink="">
      <xdr:nvSpPr>
        <xdr:cNvPr id="446" name="テキスト ボックス 445"/>
        <xdr:cNvSpPr txBox="1"/>
      </xdr:nvSpPr>
      <xdr:spPr>
        <a:xfrm>
          <a:off x="15798800" y="241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118212</xdr:rowOff>
    </xdr:from>
    <xdr:to>
      <xdr:col>22</xdr:col>
      <xdr:colOff>203200</xdr:colOff>
      <xdr:row>20</xdr:row>
      <xdr:rowOff>74650</xdr:rowOff>
    </xdr:to>
    <xdr:cxnSp macro="">
      <xdr:nvCxnSpPr>
        <xdr:cNvPr id="447" name="直線コネクタ 446"/>
        <xdr:cNvCxnSpPr/>
      </xdr:nvCxnSpPr>
      <xdr:spPr>
        <a:xfrm flipV="1">
          <a:off x="14401800" y="3375762"/>
          <a:ext cx="889000" cy="1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109423</xdr:rowOff>
    </xdr:from>
    <xdr:to>
      <xdr:col>22</xdr:col>
      <xdr:colOff>254000</xdr:colOff>
      <xdr:row>16</xdr:row>
      <xdr:rowOff>39573</xdr:rowOff>
    </xdr:to>
    <xdr:sp macro="" textlink="">
      <xdr:nvSpPr>
        <xdr:cNvPr id="448" name="フローチャート : 判断 447"/>
        <xdr:cNvSpPr/>
      </xdr:nvSpPr>
      <xdr:spPr>
        <a:xfrm>
          <a:off x="15240000" y="26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49750</xdr:rowOff>
    </xdr:from>
    <xdr:ext cx="762000" cy="259045"/>
    <xdr:sp macro="" textlink="">
      <xdr:nvSpPr>
        <xdr:cNvPr id="449" name="テキスト ボックス 448"/>
        <xdr:cNvSpPr txBox="1"/>
      </xdr:nvSpPr>
      <xdr:spPr>
        <a:xfrm>
          <a:off x="14909800" y="245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74650</xdr:rowOff>
    </xdr:from>
    <xdr:to>
      <xdr:col>21</xdr:col>
      <xdr:colOff>0</xdr:colOff>
      <xdr:row>20</xdr:row>
      <xdr:rowOff>136906</xdr:rowOff>
    </xdr:to>
    <xdr:cxnSp macro="">
      <xdr:nvCxnSpPr>
        <xdr:cNvPr id="450" name="直線コネクタ 449"/>
        <xdr:cNvCxnSpPr/>
      </xdr:nvCxnSpPr>
      <xdr:spPr>
        <a:xfrm flipV="1">
          <a:off x="13512800" y="3503650"/>
          <a:ext cx="889000" cy="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162509</xdr:rowOff>
    </xdr:from>
    <xdr:to>
      <xdr:col>21</xdr:col>
      <xdr:colOff>50800</xdr:colOff>
      <xdr:row>16</xdr:row>
      <xdr:rowOff>92659</xdr:rowOff>
    </xdr:to>
    <xdr:sp macro="" textlink="">
      <xdr:nvSpPr>
        <xdr:cNvPr id="451" name="フローチャート : 判断 450"/>
        <xdr:cNvSpPr/>
      </xdr:nvSpPr>
      <xdr:spPr>
        <a:xfrm>
          <a:off x="14351000" y="273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102836</xdr:rowOff>
    </xdr:from>
    <xdr:ext cx="762000" cy="259045"/>
    <xdr:sp macro="" textlink="">
      <xdr:nvSpPr>
        <xdr:cNvPr id="452" name="テキスト ボックス 451"/>
        <xdr:cNvSpPr txBox="1"/>
      </xdr:nvSpPr>
      <xdr:spPr>
        <a:xfrm>
          <a:off x="14020800" y="25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6502</xdr:rowOff>
    </xdr:from>
    <xdr:to>
      <xdr:col>19</xdr:col>
      <xdr:colOff>533400</xdr:colOff>
      <xdr:row>16</xdr:row>
      <xdr:rowOff>108102</xdr:rowOff>
    </xdr:to>
    <xdr:sp macro="" textlink="">
      <xdr:nvSpPr>
        <xdr:cNvPr id="453" name="フローチャート : 判断 452"/>
        <xdr:cNvSpPr/>
      </xdr:nvSpPr>
      <xdr:spPr>
        <a:xfrm>
          <a:off x="13462000" y="274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118279</xdr:rowOff>
    </xdr:from>
    <xdr:ext cx="762000" cy="259045"/>
    <xdr:sp macro="" textlink="">
      <xdr:nvSpPr>
        <xdr:cNvPr id="454" name="テキスト ボックス 453"/>
        <xdr:cNvSpPr txBox="1"/>
      </xdr:nvSpPr>
      <xdr:spPr>
        <a:xfrm>
          <a:off x="13131800" y="251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96495</xdr:rowOff>
    </xdr:from>
    <xdr:to>
      <xdr:col>24</xdr:col>
      <xdr:colOff>609600</xdr:colOff>
      <xdr:row>19</xdr:row>
      <xdr:rowOff>26645</xdr:rowOff>
    </xdr:to>
    <xdr:sp macro="" textlink="">
      <xdr:nvSpPr>
        <xdr:cNvPr id="460" name="円/楕円 459"/>
        <xdr:cNvSpPr/>
      </xdr:nvSpPr>
      <xdr:spPr>
        <a:xfrm>
          <a:off x="16967200" y="318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68572</xdr:rowOff>
    </xdr:from>
    <xdr:ext cx="762000" cy="259045"/>
    <xdr:sp macro="" textlink="">
      <xdr:nvSpPr>
        <xdr:cNvPr id="461" name="将来負担の状況該当値テキスト"/>
        <xdr:cNvSpPr txBox="1"/>
      </xdr:nvSpPr>
      <xdr:spPr>
        <a:xfrm>
          <a:off x="17106900" y="315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148615</xdr:rowOff>
    </xdr:from>
    <xdr:to>
      <xdr:col>23</xdr:col>
      <xdr:colOff>457200</xdr:colOff>
      <xdr:row>19</xdr:row>
      <xdr:rowOff>78765</xdr:rowOff>
    </xdr:to>
    <xdr:sp macro="" textlink="">
      <xdr:nvSpPr>
        <xdr:cNvPr id="462" name="円/楕円 461"/>
        <xdr:cNvSpPr/>
      </xdr:nvSpPr>
      <xdr:spPr>
        <a:xfrm>
          <a:off x="16129000" y="32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63542</xdr:rowOff>
    </xdr:from>
    <xdr:ext cx="736600" cy="259045"/>
    <xdr:sp macro="" textlink="">
      <xdr:nvSpPr>
        <xdr:cNvPr id="463" name="テキスト ボックス 462"/>
        <xdr:cNvSpPr txBox="1"/>
      </xdr:nvSpPr>
      <xdr:spPr>
        <a:xfrm>
          <a:off x="15798800" y="3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67412</xdr:rowOff>
    </xdr:from>
    <xdr:to>
      <xdr:col>22</xdr:col>
      <xdr:colOff>254000</xdr:colOff>
      <xdr:row>19</xdr:row>
      <xdr:rowOff>169012</xdr:rowOff>
    </xdr:to>
    <xdr:sp macro="" textlink="">
      <xdr:nvSpPr>
        <xdr:cNvPr id="464" name="円/楕円 463"/>
        <xdr:cNvSpPr/>
      </xdr:nvSpPr>
      <xdr:spPr>
        <a:xfrm>
          <a:off x="15240000" y="33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153789</xdr:rowOff>
    </xdr:from>
    <xdr:ext cx="762000" cy="259045"/>
    <xdr:sp macro="" textlink="">
      <xdr:nvSpPr>
        <xdr:cNvPr id="465" name="テキスト ボックス 464"/>
        <xdr:cNvSpPr txBox="1"/>
      </xdr:nvSpPr>
      <xdr:spPr>
        <a:xfrm>
          <a:off x="14909800" y="341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23850</xdr:rowOff>
    </xdr:from>
    <xdr:to>
      <xdr:col>21</xdr:col>
      <xdr:colOff>50800</xdr:colOff>
      <xdr:row>20</xdr:row>
      <xdr:rowOff>125450</xdr:rowOff>
    </xdr:to>
    <xdr:sp macro="" textlink="">
      <xdr:nvSpPr>
        <xdr:cNvPr id="466" name="円/楕円 465"/>
        <xdr:cNvSpPr/>
      </xdr:nvSpPr>
      <xdr:spPr>
        <a:xfrm>
          <a:off x="14351000" y="3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110227</xdr:rowOff>
    </xdr:from>
    <xdr:ext cx="762000" cy="259045"/>
    <xdr:sp macro="" textlink="">
      <xdr:nvSpPr>
        <xdr:cNvPr id="467" name="テキスト ボックス 466"/>
        <xdr:cNvSpPr txBox="1"/>
      </xdr:nvSpPr>
      <xdr:spPr>
        <a:xfrm>
          <a:off x="14020800" y="3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86106</xdr:rowOff>
    </xdr:from>
    <xdr:to>
      <xdr:col>19</xdr:col>
      <xdr:colOff>533400</xdr:colOff>
      <xdr:row>21</xdr:row>
      <xdr:rowOff>16256</xdr:rowOff>
    </xdr:to>
    <xdr:sp macro="" textlink="">
      <xdr:nvSpPr>
        <xdr:cNvPr id="468" name="円/楕円 467"/>
        <xdr:cNvSpPr/>
      </xdr:nvSpPr>
      <xdr:spPr>
        <a:xfrm>
          <a:off x="13462000" y="35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1033</xdr:rowOff>
    </xdr:from>
    <xdr:ext cx="762000" cy="259045"/>
    <xdr:sp macro="" textlink="">
      <xdr:nvSpPr>
        <xdr:cNvPr id="469" name="テキスト ボックス 468"/>
        <xdr:cNvSpPr txBox="1"/>
      </xdr:nvSpPr>
      <xdr:spPr>
        <a:xfrm>
          <a:off x="13131800" y="36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78,297
77,813
24.26
23,395,120
22,840,143
480,119
14,479,852
35,819,126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19.7
162.1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去年と比較し</a:t>
          </a:r>
          <a:r>
            <a:rPr kumimoji="1" lang="ja-JP" altLang="en-US" sz="1100">
              <a:solidFill>
                <a:sysClr val="windowText" lastClr="000000"/>
              </a:solidFill>
              <a:effectLst/>
              <a:latin typeface="+mn-lt"/>
              <a:ea typeface="+mn-ea"/>
              <a:cs typeface="+mn-cs"/>
            </a:rPr>
            <a:t>て</a:t>
          </a:r>
          <a:r>
            <a:rPr kumimoji="1" lang="ja-JP" altLang="ja-JP" sz="1100">
              <a:solidFill>
                <a:sysClr val="windowText" lastClr="000000"/>
              </a:solidFill>
              <a:effectLst/>
              <a:latin typeface="+mn-lt"/>
              <a:ea typeface="+mn-ea"/>
              <a:cs typeface="+mn-cs"/>
            </a:rPr>
            <a:t>数値は</a:t>
          </a:r>
          <a:r>
            <a:rPr kumimoji="1" lang="ja-JP" altLang="en-US" sz="1100">
              <a:solidFill>
                <a:sysClr val="windowText" lastClr="000000"/>
              </a:solidFill>
              <a:effectLst/>
              <a:latin typeface="+mn-lt"/>
              <a:ea typeface="+mn-ea"/>
              <a:cs typeface="+mn-cs"/>
            </a:rPr>
            <a:t>高く</a:t>
          </a:r>
          <a:r>
            <a:rPr kumimoji="1" lang="ja-JP" altLang="ja-JP" sz="1100">
              <a:solidFill>
                <a:sysClr val="windowText" lastClr="000000"/>
              </a:solidFill>
              <a:effectLst/>
              <a:latin typeface="+mn-lt"/>
              <a:ea typeface="+mn-ea"/>
              <a:cs typeface="+mn-cs"/>
            </a:rPr>
            <a:t>なっている。</a:t>
          </a:r>
          <a:r>
            <a:rPr kumimoji="1" lang="ja-JP" altLang="en-US" sz="1100">
              <a:solidFill>
                <a:sysClr val="windowText" lastClr="000000"/>
              </a:solidFill>
              <a:effectLst/>
              <a:latin typeface="+mn-lt"/>
              <a:ea typeface="+mn-ea"/>
              <a:cs typeface="+mn-cs"/>
            </a:rPr>
            <a:t>これは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非正規職員から任期付正職員</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採用の変更による人件費の増加が</a:t>
          </a:r>
          <a:r>
            <a:rPr kumimoji="1" lang="ja-JP" altLang="ja-JP" sz="1100">
              <a:solidFill>
                <a:sysClr val="windowText" lastClr="000000"/>
              </a:solidFill>
              <a:effectLst/>
              <a:latin typeface="+mn-lt"/>
              <a:ea typeface="+mn-ea"/>
              <a:cs typeface="+mn-cs"/>
            </a:rPr>
            <a:t>要因としてあげられる。今後において、</a:t>
          </a:r>
          <a:r>
            <a:rPr kumimoji="1" lang="ja-JP" altLang="en-US" sz="1100">
              <a:solidFill>
                <a:sysClr val="windowText" lastClr="000000"/>
              </a:solidFill>
              <a:effectLst/>
              <a:latin typeface="+mn-lt"/>
              <a:ea typeface="+mn-ea"/>
              <a:cs typeface="+mn-cs"/>
            </a:rPr>
            <a:t>施設管理における人件費等で</a:t>
          </a:r>
          <a:r>
            <a:rPr kumimoji="1" lang="ja-JP" altLang="ja-JP" sz="1100">
              <a:solidFill>
                <a:sysClr val="windowText" lastClr="000000"/>
              </a:solidFill>
              <a:effectLst/>
              <a:latin typeface="+mn-lt"/>
              <a:ea typeface="+mn-ea"/>
              <a:cs typeface="+mn-cs"/>
            </a:rPr>
            <a:t>、民間</a:t>
          </a:r>
          <a:r>
            <a:rPr kumimoji="1" lang="ja-JP" altLang="en-US" sz="1100">
              <a:solidFill>
                <a:sysClr val="windowText" lastClr="000000"/>
              </a:solidFill>
              <a:effectLst/>
              <a:latin typeface="+mn-lt"/>
              <a:ea typeface="+mn-ea"/>
              <a:cs typeface="+mn-cs"/>
            </a:rPr>
            <a:t>委託や指定管理者制度を進めていき、</a:t>
          </a:r>
          <a:r>
            <a:rPr kumimoji="1" lang="ja-JP" altLang="ja-JP" sz="1100">
              <a:solidFill>
                <a:sysClr val="windowText" lastClr="000000"/>
              </a:solidFill>
              <a:effectLst/>
              <a:latin typeface="+mn-lt"/>
              <a:ea typeface="+mn-ea"/>
              <a:cs typeface="+mn-cs"/>
            </a:rPr>
            <a:t>人件費の抑制</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しながらも質の高い行政サービスが実施できるよう努める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36</xdr:row>
      <xdr:rowOff>43180</xdr:rowOff>
    </xdr:to>
    <xdr:cxnSp macro="">
      <xdr:nvCxnSpPr>
        <xdr:cNvPr id="64" name="直線コネクタ 63"/>
        <xdr:cNvCxnSpPr/>
      </xdr:nvCxnSpPr>
      <xdr:spPr>
        <a:xfrm>
          <a:off x="3987800" y="597916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35</xdr:row>
      <xdr:rowOff>85090</xdr:rowOff>
    </xdr:to>
    <xdr:cxnSp macro="">
      <xdr:nvCxnSpPr>
        <xdr:cNvPr id="67" name="直線コネクタ 66"/>
        <xdr:cNvCxnSpPr/>
      </xdr:nvCxnSpPr>
      <xdr:spPr>
        <a:xfrm flipV="1">
          <a:off x="3098800" y="5979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35</xdr:row>
      <xdr:rowOff>85090</xdr:rowOff>
    </xdr:to>
    <xdr:cxnSp macro="">
      <xdr:nvCxnSpPr>
        <xdr:cNvPr id="70" name="直線コネクタ 69"/>
        <xdr:cNvCxnSpPr/>
      </xdr:nvCxnSpPr>
      <xdr:spPr>
        <a:xfrm>
          <a:off x="2209800" y="607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35</xdr:row>
      <xdr:rowOff>69850</xdr:rowOff>
    </xdr:to>
    <xdr:cxnSp macro="">
      <xdr:nvCxnSpPr>
        <xdr:cNvPr id="73" name="直線コネクタ 72"/>
        <xdr:cNvCxnSpPr/>
      </xdr:nvCxnSpPr>
      <xdr:spPr>
        <a:xfrm>
          <a:off x="1320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77" name="テキスト ボックス 76"/>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3" name="円/楕円 82"/>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8907</xdr:rowOff>
    </xdr:from>
    <xdr:ext cx="762000" cy="259045"/>
    <xdr:sp macro="" textlink="">
      <xdr:nvSpPr>
        <xdr:cNvPr id="84"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5" name="円/楕円 84"/>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39387</xdr:rowOff>
    </xdr:from>
    <xdr:ext cx="736600" cy="259045"/>
    <xdr:sp macro="" textlink="">
      <xdr:nvSpPr>
        <xdr:cNvPr id="86" name="テキスト ボックス 85"/>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34290</xdr:rowOff>
    </xdr:from>
    <xdr:to>
      <xdr:col>4</xdr:col>
      <xdr:colOff>396875</xdr:colOff>
      <xdr:row>35</xdr:row>
      <xdr:rowOff>135890</xdr:rowOff>
    </xdr:to>
    <xdr:sp macro="" textlink="">
      <xdr:nvSpPr>
        <xdr:cNvPr id="87" name="円/楕円 86"/>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146067</xdr:rowOff>
    </xdr:from>
    <xdr:ext cx="762000" cy="259045"/>
    <xdr:sp macro="" textlink="">
      <xdr:nvSpPr>
        <xdr:cNvPr id="88" name="テキスト ボックス 87"/>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19050</xdr:rowOff>
    </xdr:from>
    <xdr:to>
      <xdr:col>3</xdr:col>
      <xdr:colOff>193675</xdr:colOff>
      <xdr:row>35</xdr:row>
      <xdr:rowOff>120650</xdr:rowOff>
    </xdr:to>
    <xdr:sp macro="" textlink="">
      <xdr:nvSpPr>
        <xdr:cNvPr id="89" name="円/楕円 88"/>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130827</xdr:rowOff>
    </xdr:from>
    <xdr:ext cx="762000" cy="259045"/>
    <xdr:sp macro="" textlink="">
      <xdr:nvSpPr>
        <xdr:cNvPr id="90" name="テキスト ボックス 89"/>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167640</xdr:rowOff>
    </xdr:from>
    <xdr:to>
      <xdr:col>1</xdr:col>
      <xdr:colOff>676275</xdr:colOff>
      <xdr:row>35</xdr:row>
      <xdr:rowOff>97790</xdr:rowOff>
    </xdr:to>
    <xdr:sp macro="" textlink="">
      <xdr:nvSpPr>
        <xdr:cNvPr id="91" name="円/楕円 90"/>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107967</xdr:rowOff>
    </xdr:from>
    <xdr:ext cx="762000" cy="259045"/>
    <xdr:sp macro="" textlink="">
      <xdr:nvSpPr>
        <xdr:cNvPr id="92" name="テキスト ボックス 91"/>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昨年から０．</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ポイント上昇したが、類似団体と比べて低い値になっている。今後</a:t>
          </a:r>
          <a:r>
            <a:rPr kumimoji="1" lang="ja-JP" altLang="en-US" sz="1100">
              <a:solidFill>
                <a:sysClr val="windowText" lastClr="000000"/>
              </a:solidFill>
              <a:effectLst/>
              <a:latin typeface="+mn-lt"/>
              <a:ea typeface="+mn-ea"/>
              <a:cs typeface="+mn-cs"/>
            </a:rPr>
            <a:t>においては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施設管理を民間委託や指定管理者制度に進めることで、物件費としては増加していくことも考えられるが、</a:t>
          </a:r>
          <a:r>
            <a:rPr kumimoji="1" lang="ja-JP" altLang="ja-JP" sz="1100">
              <a:solidFill>
                <a:sysClr val="windowText" lastClr="000000"/>
              </a:solidFill>
              <a:effectLst/>
              <a:latin typeface="+mn-lt"/>
              <a:ea typeface="+mn-ea"/>
              <a:cs typeface="+mn-cs"/>
            </a:rPr>
            <a:t>事務事業並びに各種経費の内容や入札・契約方法の見直し</a:t>
          </a:r>
          <a:r>
            <a:rPr kumimoji="1" lang="ja-JP" altLang="en-US" sz="1100">
              <a:solidFill>
                <a:sysClr val="windowText" lastClr="000000"/>
              </a:solidFill>
              <a:effectLst/>
              <a:latin typeface="+mn-lt"/>
              <a:ea typeface="+mn-ea"/>
              <a:cs typeface="+mn-cs"/>
            </a:rPr>
            <a:t>な</a:t>
          </a:r>
          <a:r>
            <a:rPr kumimoji="1" lang="ja-JP" altLang="ja-JP" sz="1100">
              <a:solidFill>
                <a:sysClr val="windowText" lastClr="000000"/>
              </a:solidFill>
              <a:effectLst/>
              <a:latin typeface="+mn-lt"/>
              <a:ea typeface="+mn-ea"/>
              <a:cs typeface="+mn-cs"/>
            </a:rPr>
            <a:t>ど、</a:t>
          </a:r>
          <a:r>
            <a:rPr kumimoji="1" lang="ja-JP" altLang="en-US" sz="1100">
              <a:solidFill>
                <a:sysClr val="windowText" lastClr="000000"/>
              </a:solidFill>
              <a:effectLst/>
              <a:latin typeface="+mn-lt"/>
              <a:ea typeface="+mn-ea"/>
              <a:cs typeface="+mn-cs"/>
            </a:rPr>
            <a:t>経費の</a:t>
          </a:r>
          <a:r>
            <a:rPr kumimoji="1" lang="ja-JP" altLang="ja-JP" sz="1100">
              <a:solidFill>
                <a:sysClr val="windowText" lastClr="000000"/>
              </a:solidFill>
              <a:effectLst/>
              <a:latin typeface="+mn-lt"/>
              <a:ea typeface="+mn-ea"/>
              <a:cs typeface="+mn-cs"/>
            </a:rPr>
            <a:t>削減・抑制に努める。</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24130</xdr:rowOff>
    </xdr:to>
    <xdr:cxnSp macro="">
      <xdr:nvCxnSpPr>
        <xdr:cNvPr id="125" name="直線コネクタ 124"/>
        <xdr:cNvCxnSpPr/>
      </xdr:nvCxnSpPr>
      <xdr:spPr>
        <a:xfrm>
          <a:off x="15671800" y="2573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119380</xdr:rowOff>
    </xdr:from>
    <xdr:to>
      <xdr:col>22</xdr:col>
      <xdr:colOff>565150</xdr:colOff>
      <xdr:row>15</xdr:row>
      <xdr:rowOff>1270</xdr:rowOff>
    </xdr:to>
    <xdr:cxnSp macro="">
      <xdr:nvCxnSpPr>
        <xdr:cNvPr id="128" name="直線コネクタ 127"/>
        <xdr:cNvCxnSpPr/>
      </xdr:nvCxnSpPr>
      <xdr:spPr>
        <a:xfrm>
          <a:off x="14782800" y="251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119380</xdr:rowOff>
    </xdr:from>
    <xdr:to>
      <xdr:col>21</xdr:col>
      <xdr:colOff>361950</xdr:colOff>
      <xdr:row>14</xdr:row>
      <xdr:rowOff>142240</xdr:rowOff>
    </xdr:to>
    <xdr:cxnSp macro="">
      <xdr:nvCxnSpPr>
        <xdr:cNvPr id="131" name="直線コネクタ 130"/>
        <xdr:cNvCxnSpPr/>
      </xdr:nvCxnSpPr>
      <xdr:spPr>
        <a:xfrm flipV="1">
          <a:off x="13893800" y="251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142240</xdr:rowOff>
    </xdr:to>
    <xdr:cxnSp macro="">
      <xdr:nvCxnSpPr>
        <xdr:cNvPr id="134" name="直線コネクタ 133"/>
        <xdr:cNvCxnSpPr/>
      </xdr:nvCxnSpPr>
      <xdr:spPr>
        <a:xfrm>
          <a:off x="13004800" y="252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8" name="テキスト ボックス 137"/>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144780</xdr:rowOff>
    </xdr:from>
    <xdr:to>
      <xdr:col>24</xdr:col>
      <xdr:colOff>82550</xdr:colOff>
      <xdr:row>15</xdr:row>
      <xdr:rowOff>74930</xdr:rowOff>
    </xdr:to>
    <xdr:sp macro="" textlink="">
      <xdr:nvSpPr>
        <xdr:cNvPr id="144" name="円/楕円 143"/>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161307</xdr:rowOff>
    </xdr:from>
    <xdr:ext cx="762000" cy="259045"/>
    <xdr:sp macro="" textlink="">
      <xdr:nvSpPr>
        <xdr:cNvPr id="145" name="物件費該当値テキスト"/>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6" name="円/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68580</xdr:rowOff>
    </xdr:from>
    <xdr:to>
      <xdr:col>21</xdr:col>
      <xdr:colOff>412750</xdr:colOff>
      <xdr:row>14</xdr:row>
      <xdr:rowOff>170180</xdr:rowOff>
    </xdr:to>
    <xdr:sp macro="" textlink="">
      <xdr:nvSpPr>
        <xdr:cNvPr id="148" name="円/楕円 147"/>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8907</xdr:rowOff>
    </xdr:from>
    <xdr:ext cx="762000" cy="259045"/>
    <xdr:sp macro="" textlink="">
      <xdr:nvSpPr>
        <xdr:cNvPr id="149" name="テキスト ボックス 148"/>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91440</xdr:rowOff>
    </xdr:from>
    <xdr:to>
      <xdr:col>20</xdr:col>
      <xdr:colOff>209550</xdr:colOff>
      <xdr:row>15</xdr:row>
      <xdr:rowOff>21590</xdr:rowOff>
    </xdr:to>
    <xdr:sp macro="" textlink="">
      <xdr:nvSpPr>
        <xdr:cNvPr id="150" name="円/楕円 149"/>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31767</xdr:rowOff>
    </xdr:from>
    <xdr:ext cx="762000" cy="259045"/>
    <xdr:sp macro="" textlink="">
      <xdr:nvSpPr>
        <xdr:cNvPr id="151" name="テキスト ボックス 150"/>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数値として</a:t>
          </a:r>
          <a:r>
            <a:rPr kumimoji="1" lang="ja-JP" altLang="en-US" sz="1100">
              <a:solidFill>
                <a:sysClr val="windowText" lastClr="000000"/>
              </a:solidFill>
              <a:effectLst/>
              <a:latin typeface="+mn-lt"/>
              <a:ea typeface="+mn-ea"/>
              <a:cs typeface="+mn-cs"/>
            </a:rPr>
            <a:t>は類似団体より低い数値となったが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今後においても、</a:t>
          </a:r>
          <a:r>
            <a:rPr kumimoji="1" lang="ja-JP" altLang="ja-JP" sz="1100">
              <a:solidFill>
                <a:sysClr val="windowText" lastClr="000000"/>
              </a:solidFill>
              <a:effectLst/>
              <a:latin typeface="+mn-lt"/>
              <a:ea typeface="+mn-ea"/>
              <a:cs typeface="+mn-cs"/>
            </a:rPr>
            <a:t>障害福祉費や保育事業経費等</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増加が見込まれる中で、適正な執行を進めるために審査基準や</a:t>
          </a:r>
          <a:r>
            <a:rPr kumimoji="1" lang="ja-JP" altLang="en-US" sz="1100">
              <a:solidFill>
                <a:sysClr val="windowText" lastClr="000000"/>
              </a:solidFill>
              <a:effectLst/>
              <a:latin typeface="+mn-lt"/>
              <a:ea typeface="+mn-ea"/>
              <a:cs typeface="+mn-cs"/>
            </a:rPr>
            <a:t>各種</a:t>
          </a:r>
          <a:r>
            <a:rPr kumimoji="1" lang="ja-JP" altLang="ja-JP" sz="1100">
              <a:solidFill>
                <a:sysClr val="windowText" lastClr="000000"/>
              </a:solidFill>
              <a:effectLst/>
              <a:latin typeface="+mn-lt"/>
              <a:ea typeface="+mn-ea"/>
              <a:cs typeface="+mn-cs"/>
            </a:rPr>
            <a:t>給付の</a:t>
          </a:r>
          <a:r>
            <a:rPr kumimoji="1" lang="ja-JP" altLang="en-US" sz="1100">
              <a:solidFill>
                <a:sysClr val="windowText" lastClr="000000"/>
              </a:solidFill>
              <a:effectLst/>
              <a:latin typeface="+mn-lt"/>
              <a:ea typeface="+mn-ea"/>
              <a:cs typeface="+mn-cs"/>
            </a:rPr>
            <a:t>見直しを含めた</a:t>
          </a:r>
          <a:r>
            <a:rPr kumimoji="1" lang="ja-JP" altLang="ja-JP" sz="1100">
              <a:solidFill>
                <a:sysClr val="windowText" lastClr="000000"/>
              </a:solidFill>
              <a:effectLst/>
              <a:latin typeface="+mn-lt"/>
              <a:ea typeface="+mn-ea"/>
              <a:cs typeface="+mn-cs"/>
            </a:rPr>
            <a:t>適正化を図りつつ、</a:t>
          </a:r>
          <a:r>
            <a:rPr kumimoji="1" lang="ja-JP" altLang="en-US" sz="1100">
              <a:solidFill>
                <a:sysClr val="windowText" lastClr="000000"/>
              </a:solidFill>
              <a:effectLst/>
              <a:latin typeface="+mn-lt"/>
              <a:ea typeface="+mn-ea"/>
              <a:cs typeface="+mn-cs"/>
            </a:rPr>
            <a:t>数値の改善に努める。　</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157480</xdr:rowOff>
    </xdr:from>
    <xdr:to>
      <xdr:col>7</xdr:col>
      <xdr:colOff>15875</xdr:colOff>
      <xdr:row>55</xdr:row>
      <xdr:rowOff>8890</xdr:rowOff>
    </xdr:to>
    <xdr:cxnSp macro="">
      <xdr:nvCxnSpPr>
        <xdr:cNvPr id="186" name="直線コネクタ 185"/>
        <xdr:cNvCxnSpPr/>
      </xdr:nvCxnSpPr>
      <xdr:spPr>
        <a:xfrm flipV="1">
          <a:off x="3987800" y="9415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xdr:rowOff>
    </xdr:from>
    <xdr:to>
      <xdr:col>5</xdr:col>
      <xdr:colOff>549275</xdr:colOff>
      <xdr:row>55</xdr:row>
      <xdr:rowOff>54610</xdr:rowOff>
    </xdr:to>
    <xdr:cxnSp macro="">
      <xdr:nvCxnSpPr>
        <xdr:cNvPr id="189" name="直線コネクタ 188"/>
        <xdr:cNvCxnSpPr/>
      </xdr:nvCxnSpPr>
      <xdr:spPr>
        <a:xfrm flipV="1">
          <a:off x="3098800" y="9438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142240</xdr:rowOff>
    </xdr:from>
    <xdr:to>
      <xdr:col>4</xdr:col>
      <xdr:colOff>346075</xdr:colOff>
      <xdr:row>55</xdr:row>
      <xdr:rowOff>54610</xdr:rowOff>
    </xdr:to>
    <xdr:cxnSp macro="">
      <xdr:nvCxnSpPr>
        <xdr:cNvPr id="192" name="直線コネクタ 191"/>
        <xdr:cNvCxnSpPr/>
      </xdr:nvCxnSpPr>
      <xdr:spPr>
        <a:xfrm>
          <a:off x="2209800" y="9400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142240</xdr:rowOff>
    </xdr:from>
    <xdr:to>
      <xdr:col>3</xdr:col>
      <xdr:colOff>142875</xdr:colOff>
      <xdr:row>54</xdr:row>
      <xdr:rowOff>157480</xdr:rowOff>
    </xdr:to>
    <xdr:cxnSp macro="">
      <xdr:nvCxnSpPr>
        <xdr:cNvPr id="195" name="直線コネクタ 194"/>
        <xdr:cNvCxnSpPr/>
      </xdr:nvCxnSpPr>
      <xdr:spPr>
        <a:xfrm flipV="1">
          <a:off x="1320800" y="940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120667</xdr:rowOff>
    </xdr:from>
    <xdr:ext cx="762000" cy="259045"/>
    <xdr:sp macro="" textlink="">
      <xdr:nvSpPr>
        <xdr:cNvPr id="199" name="テキスト ボックス 198"/>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106680</xdr:rowOff>
    </xdr:from>
    <xdr:to>
      <xdr:col>7</xdr:col>
      <xdr:colOff>66675</xdr:colOff>
      <xdr:row>55</xdr:row>
      <xdr:rowOff>36830</xdr:rowOff>
    </xdr:to>
    <xdr:sp macro="" textlink="">
      <xdr:nvSpPr>
        <xdr:cNvPr id="205" name="円/楕円 204"/>
        <xdr:cNvSpPr/>
      </xdr:nvSpPr>
      <xdr:spPr>
        <a:xfrm>
          <a:off x="4775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123207</xdr:rowOff>
    </xdr:from>
    <xdr:ext cx="762000" cy="259045"/>
    <xdr:sp macro="" textlink="">
      <xdr:nvSpPr>
        <xdr:cNvPr id="206" name="扶助費該当値テキスト"/>
        <xdr:cNvSpPr txBox="1"/>
      </xdr:nvSpPr>
      <xdr:spPr>
        <a:xfrm>
          <a:off x="4914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129540</xdr:rowOff>
    </xdr:from>
    <xdr:to>
      <xdr:col>5</xdr:col>
      <xdr:colOff>600075</xdr:colOff>
      <xdr:row>55</xdr:row>
      <xdr:rowOff>59690</xdr:rowOff>
    </xdr:to>
    <xdr:sp macro="" textlink="">
      <xdr:nvSpPr>
        <xdr:cNvPr id="207" name="円/楕円 206"/>
        <xdr:cNvSpPr/>
      </xdr:nvSpPr>
      <xdr:spPr>
        <a:xfrm>
          <a:off x="3937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208" name="テキスト ボックス 207"/>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xdr:rowOff>
    </xdr:from>
    <xdr:to>
      <xdr:col>4</xdr:col>
      <xdr:colOff>396875</xdr:colOff>
      <xdr:row>55</xdr:row>
      <xdr:rowOff>105410</xdr:rowOff>
    </xdr:to>
    <xdr:sp macro="" textlink="">
      <xdr:nvSpPr>
        <xdr:cNvPr id="209" name="円/楕円 208"/>
        <xdr:cNvSpPr/>
      </xdr:nvSpPr>
      <xdr:spPr>
        <a:xfrm>
          <a:off x="3048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90187</xdr:rowOff>
    </xdr:from>
    <xdr:ext cx="762000" cy="259045"/>
    <xdr:sp macro="" textlink="">
      <xdr:nvSpPr>
        <xdr:cNvPr id="210" name="テキスト ボックス 209"/>
        <xdr:cNvSpPr txBox="1"/>
      </xdr:nvSpPr>
      <xdr:spPr>
        <a:xfrm>
          <a:off x="2717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91440</xdr:rowOff>
    </xdr:from>
    <xdr:to>
      <xdr:col>3</xdr:col>
      <xdr:colOff>193675</xdr:colOff>
      <xdr:row>55</xdr:row>
      <xdr:rowOff>21590</xdr:rowOff>
    </xdr:to>
    <xdr:sp macro="" textlink="">
      <xdr:nvSpPr>
        <xdr:cNvPr id="211" name="円/楕円 210"/>
        <xdr:cNvSpPr/>
      </xdr:nvSpPr>
      <xdr:spPr>
        <a:xfrm>
          <a:off x="2159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212" name="テキスト ボックス 211"/>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213" name="円/楕円 212"/>
        <xdr:cNvSpPr/>
      </xdr:nvSpPr>
      <xdr:spPr>
        <a:xfrm>
          <a:off x="1270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47007</xdr:rowOff>
    </xdr:from>
    <xdr:ext cx="762000" cy="259045"/>
    <xdr:sp macro="" textlink="">
      <xdr:nvSpPr>
        <xdr:cNvPr id="214" name="テキスト ボックス 213"/>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大きな要因を占める繰出金については</a:t>
          </a:r>
          <a:r>
            <a:rPr kumimoji="1" lang="ja-JP" altLang="en-US" sz="110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介護保険事業</a:t>
          </a:r>
          <a:r>
            <a:rPr kumimoji="1" lang="ja-JP" altLang="en-US" sz="1100" b="0" i="0" baseline="0">
              <a:solidFill>
                <a:sysClr val="windowText" lastClr="000000"/>
              </a:solidFill>
              <a:effectLst/>
              <a:latin typeface="+mn-lt"/>
              <a:ea typeface="+mn-ea"/>
              <a:cs typeface="+mn-cs"/>
            </a:rPr>
            <a:t>や国民健康保険</a:t>
          </a:r>
          <a:r>
            <a:rPr kumimoji="1" lang="ja-JP" altLang="ja-JP" sz="1100" b="0" i="0" baseline="0">
              <a:solidFill>
                <a:sysClr val="windowText" lastClr="000000"/>
              </a:solidFill>
              <a:effectLst/>
              <a:latin typeface="+mn-lt"/>
              <a:ea typeface="+mn-ea"/>
              <a:cs typeface="+mn-cs"/>
            </a:rPr>
            <a:t>特別会計</a:t>
          </a:r>
          <a:r>
            <a:rPr kumimoji="1" lang="ja-JP" altLang="en-US" sz="1100" b="0" i="0" baseline="0">
              <a:solidFill>
                <a:sysClr val="windowText" lastClr="000000"/>
              </a:solidFill>
              <a:effectLst/>
              <a:latin typeface="+mn-lt"/>
              <a:ea typeface="+mn-ea"/>
              <a:cs typeface="+mn-cs"/>
            </a:rPr>
            <a:t>など</a:t>
          </a:r>
          <a:r>
            <a:rPr kumimoji="1" lang="ja-JP" altLang="ja-JP" sz="1100" b="0" i="0" baseline="0">
              <a:solidFill>
                <a:sysClr val="windowText" lastClr="000000"/>
              </a:solidFill>
              <a:effectLst/>
              <a:latin typeface="+mn-lt"/>
              <a:ea typeface="+mn-ea"/>
              <a:cs typeface="+mn-cs"/>
            </a:rPr>
            <a:t>、高齢化率の上昇に</a:t>
          </a:r>
          <a:r>
            <a:rPr kumimoji="1" lang="ja-JP" altLang="en-US" sz="1100" b="0" i="0" baseline="0">
              <a:solidFill>
                <a:sysClr val="windowText" lastClr="000000"/>
              </a:solidFill>
              <a:effectLst/>
              <a:latin typeface="+mn-lt"/>
              <a:ea typeface="+mn-ea"/>
              <a:cs typeface="+mn-cs"/>
            </a:rPr>
            <a:t>より</a:t>
          </a:r>
          <a:r>
            <a:rPr kumimoji="1" lang="ja-JP" altLang="ja-JP" sz="1100" b="0" i="0" baseline="0">
              <a:solidFill>
                <a:sysClr val="windowText" lastClr="000000"/>
              </a:solidFill>
              <a:effectLst/>
              <a:latin typeface="+mn-lt"/>
              <a:ea typeface="+mn-ea"/>
              <a:cs typeface="+mn-cs"/>
            </a:rPr>
            <a:t>給付費</a:t>
          </a:r>
          <a:r>
            <a:rPr kumimoji="1" lang="ja-JP" altLang="en-US" sz="1100" b="0" i="0" baseline="0">
              <a:solidFill>
                <a:sysClr val="windowText" lastClr="000000"/>
              </a:solidFill>
              <a:effectLst/>
              <a:latin typeface="+mn-lt"/>
              <a:ea typeface="+mn-ea"/>
              <a:cs typeface="+mn-cs"/>
            </a:rPr>
            <a:t>が伸びたことが、比率を押し上げた要因として考えられる。今後においても繰出金については</a:t>
          </a:r>
          <a:r>
            <a:rPr kumimoji="1" lang="ja-JP" altLang="ja-JP" sz="1100" b="0" i="0" baseline="0">
              <a:solidFill>
                <a:sysClr val="windowText" lastClr="000000"/>
              </a:solidFill>
              <a:effectLst/>
              <a:latin typeface="+mn-lt"/>
              <a:ea typeface="+mn-ea"/>
              <a:cs typeface="+mn-cs"/>
            </a:rPr>
            <a:t>増加</a:t>
          </a:r>
          <a:r>
            <a:rPr kumimoji="1" lang="ja-JP" altLang="en-US" sz="1100" b="0" i="0" baseline="0">
              <a:solidFill>
                <a:sysClr val="windowText" lastClr="000000"/>
              </a:solidFill>
              <a:effectLst/>
              <a:latin typeface="+mn-lt"/>
              <a:ea typeface="+mn-ea"/>
              <a:cs typeface="+mn-cs"/>
            </a:rPr>
            <a:t>していくものと考えられることから、</a:t>
          </a:r>
          <a:r>
            <a:rPr kumimoji="1" lang="ja-JP" altLang="ja-JP" sz="1100">
              <a:solidFill>
                <a:sysClr val="windowText" lastClr="000000"/>
              </a:solidFill>
              <a:effectLst/>
              <a:latin typeface="+mn-lt"/>
              <a:ea typeface="+mn-ea"/>
              <a:cs typeface="+mn-cs"/>
            </a:rPr>
            <a:t>、特別会計における保険料、下水道使用料の適正化を図るとともに、徴収率を</a:t>
          </a:r>
          <a:r>
            <a:rPr kumimoji="1" lang="ja-JP" altLang="en-US" sz="1100">
              <a:solidFill>
                <a:sysClr val="windowText" lastClr="000000"/>
              </a:solidFill>
              <a:effectLst/>
              <a:latin typeface="+mn-lt"/>
              <a:ea typeface="+mn-ea"/>
              <a:cs typeface="+mn-cs"/>
            </a:rPr>
            <a:t>上げ、</a:t>
          </a:r>
          <a:r>
            <a:rPr kumimoji="1" lang="ja-JP" altLang="ja-JP" sz="1100">
              <a:solidFill>
                <a:sysClr val="windowText" lastClr="000000"/>
              </a:solidFill>
              <a:effectLst/>
              <a:latin typeface="+mn-lt"/>
              <a:ea typeface="+mn-ea"/>
              <a:cs typeface="+mn-cs"/>
            </a:rPr>
            <a:t>安定した運営を行い繰出金の抑制に努める。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55</xdr:row>
      <xdr:rowOff>161290</xdr:rowOff>
    </xdr:to>
    <xdr:cxnSp macro="">
      <xdr:nvCxnSpPr>
        <xdr:cNvPr id="247" name="直線コネクタ 246"/>
        <xdr:cNvCxnSpPr/>
      </xdr:nvCxnSpPr>
      <xdr:spPr>
        <a:xfrm>
          <a:off x="15671800" y="9545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115570</xdr:rowOff>
    </xdr:from>
    <xdr:to>
      <xdr:col>22</xdr:col>
      <xdr:colOff>565150</xdr:colOff>
      <xdr:row>55</xdr:row>
      <xdr:rowOff>115570</xdr:rowOff>
    </xdr:to>
    <xdr:cxnSp macro="">
      <xdr:nvCxnSpPr>
        <xdr:cNvPr id="250" name="直線コネクタ 249"/>
        <xdr:cNvCxnSpPr/>
      </xdr:nvCxnSpPr>
      <xdr:spPr>
        <a:xfrm>
          <a:off x="14782800" y="954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55</xdr:row>
      <xdr:rowOff>115570</xdr:rowOff>
    </xdr:to>
    <xdr:cxnSp macro="">
      <xdr:nvCxnSpPr>
        <xdr:cNvPr id="253" name="直線コネクタ 252"/>
        <xdr:cNvCxnSpPr/>
      </xdr:nvCxnSpPr>
      <xdr:spPr>
        <a:xfrm>
          <a:off x="13893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85090</xdr:rowOff>
    </xdr:to>
    <xdr:cxnSp macro="">
      <xdr:nvCxnSpPr>
        <xdr:cNvPr id="256" name="直線コネクタ 255"/>
        <xdr:cNvCxnSpPr/>
      </xdr:nvCxnSpPr>
      <xdr:spPr>
        <a:xfrm flipV="1">
          <a:off x="13004800" y="9507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66" name="円/楕円 265"/>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67"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68" name="円/楕円 267"/>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5097</xdr:rowOff>
    </xdr:from>
    <xdr:ext cx="736600" cy="259045"/>
    <xdr:sp macro="" textlink="">
      <xdr:nvSpPr>
        <xdr:cNvPr id="269" name="テキスト ボックス 268"/>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70" name="円/楕円 269"/>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5097</xdr:rowOff>
    </xdr:from>
    <xdr:ext cx="762000" cy="259045"/>
    <xdr:sp macro="" textlink="">
      <xdr:nvSpPr>
        <xdr:cNvPr id="271" name="テキスト ボックス 270"/>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2" name="円/楕円 271"/>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3" name="テキスト ボックス 272"/>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34290</xdr:rowOff>
    </xdr:from>
    <xdr:to>
      <xdr:col>19</xdr:col>
      <xdr:colOff>6350</xdr:colOff>
      <xdr:row>55</xdr:row>
      <xdr:rowOff>135890</xdr:rowOff>
    </xdr:to>
    <xdr:sp macro="" textlink="">
      <xdr:nvSpPr>
        <xdr:cNvPr id="274" name="円/楕円 273"/>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146067</xdr:rowOff>
    </xdr:from>
    <xdr:ext cx="762000" cy="259045"/>
    <xdr:sp macro="" textlink="">
      <xdr:nvSpPr>
        <xdr:cNvPr id="275" name="テキスト ボックス 274"/>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増減の主な要因である一部事務組合（消防・ごみ処理等）に係る負担金の</a:t>
          </a:r>
          <a:r>
            <a:rPr kumimoji="1" lang="ja-JP" altLang="en-US" sz="1100">
              <a:solidFill>
                <a:sysClr val="windowText" lastClr="000000"/>
              </a:solidFill>
              <a:effectLst/>
              <a:latin typeface="+mn-lt"/>
              <a:ea typeface="+mn-ea"/>
              <a:cs typeface="+mn-cs"/>
            </a:rPr>
            <a:t>上昇に</a:t>
          </a:r>
          <a:r>
            <a:rPr kumimoji="1" lang="ja-JP" altLang="ja-JP" sz="1100">
              <a:solidFill>
                <a:sysClr val="windowText" lastClr="000000"/>
              </a:solidFill>
              <a:effectLst/>
              <a:latin typeface="+mn-lt"/>
              <a:ea typeface="+mn-ea"/>
              <a:cs typeface="+mn-cs"/>
            </a:rPr>
            <a:t>伴い、数値が</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した。補助金について、類似性、必要性、有効性等厳正に精査しつつ整理合理化を図り、補助対象団体の自立を促すことにより適正な支出に努める。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85852</xdr:rowOff>
    </xdr:to>
    <xdr:cxnSp macro="">
      <xdr:nvCxnSpPr>
        <xdr:cNvPr id="305" name="直線コネクタ 304"/>
        <xdr:cNvCxnSpPr/>
      </xdr:nvCxnSpPr>
      <xdr:spPr>
        <a:xfrm>
          <a:off x="15671800" y="62169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117856</xdr:rowOff>
    </xdr:to>
    <xdr:cxnSp macro="">
      <xdr:nvCxnSpPr>
        <xdr:cNvPr id="308" name="直線コネクタ 307"/>
        <xdr:cNvCxnSpPr/>
      </xdr:nvCxnSpPr>
      <xdr:spPr>
        <a:xfrm flipV="1">
          <a:off x="14782800" y="62169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117856</xdr:rowOff>
    </xdr:from>
    <xdr:to>
      <xdr:col>21</xdr:col>
      <xdr:colOff>361950</xdr:colOff>
      <xdr:row>36</xdr:row>
      <xdr:rowOff>117856</xdr:rowOff>
    </xdr:to>
    <xdr:cxnSp macro="">
      <xdr:nvCxnSpPr>
        <xdr:cNvPr id="311" name="直線コネクタ 310"/>
        <xdr:cNvCxnSpPr/>
      </xdr:nvCxnSpPr>
      <xdr:spPr>
        <a:xfrm>
          <a:off x="13893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117856</xdr:rowOff>
    </xdr:to>
    <xdr:cxnSp macro="">
      <xdr:nvCxnSpPr>
        <xdr:cNvPr id="314" name="直線コネクタ 313"/>
        <xdr:cNvCxnSpPr/>
      </xdr:nvCxnSpPr>
      <xdr:spPr>
        <a:xfrm>
          <a:off x="13004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18" name="テキスト ボックス 317"/>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35052</xdr:rowOff>
    </xdr:from>
    <xdr:to>
      <xdr:col>24</xdr:col>
      <xdr:colOff>82550</xdr:colOff>
      <xdr:row>36</xdr:row>
      <xdr:rowOff>136652</xdr:rowOff>
    </xdr:to>
    <xdr:sp macro="" textlink="">
      <xdr:nvSpPr>
        <xdr:cNvPr id="324" name="円/楕円 323"/>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7129</xdr:rowOff>
    </xdr:from>
    <xdr:ext cx="762000" cy="259045"/>
    <xdr:sp macro="" textlink="">
      <xdr:nvSpPr>
        <xdr:cNvPr id="325" name="補助費等該当値テキスト"/>
        <xdr:cNvSpPr txBox="1"/>
      </xdr:nvSpPr>
      <xdr:spPr>
        <a:xfrm>
          <a:off x="16598900"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6" name="円/楕円 325"/>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80281</xdr:rowOff>
    </xdr:from>
    <xdr:ext cx="736600" cy="259045"/>
    <xdr:sp macro="" textlink="">
      <xdr:nvSpPr>
        <xdr:cNvPr id="327" name="テキスト ボックス 326"/>
        <xdr:cNvSpPr txBox="1"/>
      </xdr:nvSpPr>
      <xdr:spPr>
        <a:xfrm>
          <a:off x="15290800" y="625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28" name="円/楕円 327"/>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29" name="テキスト ボックス 328"/>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30" name="円/楕円 329"/>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31" name="テキスト ボックス 330"/>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32" name="円/楕円 331"/>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33" name="テキスト ボックス 332"/>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市債発行額を元金償還額以内に抑制するという</a:t>
          </a:r>
          <a:r>
            <a:rPr kumimoji="1" lang="ja-JP" altLang="en-US" sz="1100">
              <a:solidFill>
                <a:sysClr val="windowText" lastClr="000000"/>
              </a:solidFill>
              <a:effectLst/>
              <a:latin typeface="+mn-lt"/>
              <a:ea typeface="+mn-ea"/>
              <a:cs typeface="+mn-cs"/>
            </a:rPr>
            <a:t>基本的な</a:t>
          </a:r>
          <a:r>
            <a:rPr kumimoji="1" lang="ja-JP" altLang="ja-JP" sz="1100">
              <a:solidFill>
                <a:sysClr val="windowText" lastClr="000000"/>
              </a:solidFill>
              <a:effectLst/>
              <a:latin typeface="+mn-lt"/>
              <a:ea typeface="+mn-ea"/>
              <a:cs typeface="+mn-cs"/>
            </a:rPr>
            <a:t>方針</a:t>
          </a:r>
          <a:r>
            <a:rPr kumimoji="1" lang="ja-JP" altLang="en-US" sz="1100">
              <a:solidFill>
                <a:sysClr val="windowText" lastClr="000000"/>
              </a:solidFill>
              <a:effectLst/>
              <a:latin typeface="+mn-lt"/>
              <a:ea typeface="+mn-ea"/>
              <a:cs typeface="+mn-cs"/>
            </a:rPr>
            <a:t>のもと</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数値は減少した。今後においても、</a:t>
          </a:r>
          <a:r>
            <a:rPr kumimoji="1" lang="ja-JP" altLang="ja-JP" sz="1100">
              <a:solidFill>
                <a:sysClr val="windowText" lastClr="000000"/>
              </a:solidFill>
              <a:effectLst/>
              <a:latin typeface="+mn-lt"/>
              <a:ea typeface="+mn-ea"/>
              <a:cs typeface="+mn-cs"/>
            </a:rPr>
            <a:t>必要性・緊急性・有効性等を検討し、優先順位の明確化・重点化を図ることで事業を</a:t>
          </a:r>
          <a:r>
            <a:rPr kumimoji="1" lang="ja-JP" altLang="en-US" sz="1100">
              <a:solidFill>
                <a:sysClr val="windowText" lastClr="000000"/>
              </a:solidFill>
              <a:effectLst/>
              <a:latin typeface="+mn-lt"/>
              <a:ea typeface="+mn-ea"/>
              <a:cs typeface="+mn-cs"/>
            </a:rPr>
            <a:t>厳選し、</a:t>
          </a:r>
          <a:r>
            <a:rPr lang="ja-JP" altLang="ja-JP" sz="1100">
              <a:solidFill>
                <a:sysClr val="windowText" lastClr="000000"/>
              </a:solidFill>
              <a:effectLst/>
              <a:latin typeface="+mn-lt"/>
              <a:ea typeface="+mn-ea"/>
              <a:cs typeface="+mn-cs"/>
            </a:rPr>
            <a:t>地方債発行</a:t>
          </a:r>
          <a:r>
            <a:rPr lang="ja-JP" altLang="en-US" sz="1100">
              <a:solidFill>
                <a:sysClr val="windowText" lastClr="000000"/>
              </a:solidFill>
              <a:effectLst/>
              <a:latin typeface="+mn-lt"/>
              <a:ea typeface="+mn-ea"/>
              <a:cs typeface="+mn-cs"/>
            </a:rPr>
            <a:t>につながる普通建設事業を抑えながら、繰上償還も積極的に進めることによる数値の改善に努める。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94996</xdr:rowOff>
    </xdr:from>
    <xdr:to>
      <xdr:col>7</xdr:col>
      <xdr:colOff>15875</xdr:colOff>
      <xdr:row>80</xdr:row>
      <xdr:rowOff>117856</xdr:rowOff>
    </xdr:to>
    <xdr:cxnSp macro="">
      <xdr:nvCxnSpPr>
        <xdr:cNvPr id="363" name="直線コネクタ 362"/>
        <xdr:cNvCxnSpPr/>
      </xdr:nvCxnSpPr>
      <xdr:spPr>
        <a:xfrm flipV="1">
          <a:off x="3987800" y="138109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76708</xdr:rowOff>
    </xdr:from>
    <xdr:to>
      <xdr:col>5</xdr:col>
      <xdr:colOff>549275</xdr:colOff>
      <xdr:row>80</xdr:row>
      <xdr:rowOff>117856</xdr:rowOff>
    </xdr:to>
    <xdr:cxnSp macro="">
      <xdr:nvCxnSpPr>
        <xdr:cNvPr id="366" name="直線コネクタ 365"/>
        <xdr:cNvCxnSpPr/>
      </xdr:nvCxnSpPr>
      <xdr:spPr>
        <a:xfrm>
          <a:off x="3098800" y="137927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76708</xdr:rowOff>
    </xdr:from>
    <xdr:to>
      <xdr:col>4</xdr:col>
      <xdr:colOff>346075</xdr:colOff>
      <xdr:row>80</xdr:row>
      <xdr:rowOff>113285</xdr:rowOff>
    </xdr:to>
    <xdr:cxnSp macro="">
      <xdr:nvCxnSpPr>
        <xdr:cNvPr id="369" name="直線コネクタ 368"/>
        <xdr:cNvCxnSpPr/>
      </xdr:nvCxnSpPr>
      <xdr:spPr>
        <a:xfrm flipV="1">
          <a:off x="2209800" y="137927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113285</xdr:rowOff>
    </xdr:from>
    <xdr:to>
      <xdr:col>3</xdr:col>
      <xdr:colOff>142875</xdr:colOff>
      <xdr:row>80</xdr:row>
      <xdr:rowOff>154432</xdr:rowOff>
    </xdr:to>
    <xdr:cxnSp macro="">
      <xdr:nvCxnSpPr>
        <xdr:cNvPr id="372" name="直線コネクタ 371"/>
        <xdr:cNvCxnSpPr/>
      </xdr:nvCxnSpPr>
      <xdr:spPr>
        <a:xfrm flipV="1">
          <a:off x="1320800" y="138292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76" name="テキスト ボックス 375"/>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44196</xdr:rowOff>
    </xdr:from>
    <xdr:to>
      <xdr:col>7</xdr:col>
      <xdr:colOff>66675</xdr:colOff>
      <xdr:row>80</xdr:row>
      <xdr:rowOff>145796</xdr:rowOff>
    </xdr:to>
    <xdr:sp macro="" textlink="">
      <xdr:nvSpPr>
        <xdr:cNvPr id="382" name="円/楕円 381"/>
        <xdr:cNvSpPr/>
      </xdr:nvSpPr>
      <xdr:spPr>
        <a:xfrm>
          <a:off x="47752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124223</xdr:rowOff>
    </xdr:from>
    <xdr:ext cx="762000" cy="259045"/>
    <xdr:sp macro="" textlink="">
      <xdr:nvSpPr>
        <xdr:cNvPr id="383" name="公債費該当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67056</xdr:rowOff>
    </xdr:from>
    <xdr:to>
      <xdr:col>5</xdr:col>
      <xdr:colOff>600075</xdr:colOff>
      <xdr:row>80</xdr:row>
      <xdr:rowOff>168656</xdr:rowOff>
    </xdr:to>
    <xdr:sp macro="" textlink="">
      <xdr:nvSpPr>
        <xdr:cNvPr id="384" name="円/楕円 383"/>
        <xdr:cNvSpPr/>
      </xdr:nvSpPr>
      <xdr:spPr>
        <a:xfrm>
          <a:off x="3937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153433</xdr:rowOff>
    </xdr:from>
    <xdr:ext cx="736600" cy="259045"/>
    <xdr:sp macro="" textlink="">
      <xdr:nvSpPr>
        <xdr:cNvPr id="385" name="テキスト ボックス 384"/>
        <xdr:cNvSpPr txBox="1"/>
      </xdr:nvSpPr>
      <xdr:spPr>
        <a:xfrm>
          <a:off x="3606800" y="1386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25908</xdr:rowOff>
    </xdr:from>
    <xdr:to>
      <xdr:col>4</xdr:col>
      <xdr:colOff>396875</xdr:colOff>
      <xdr:row>80</xdr:row>
      <xdr:rowOff>127508</xdr:rowOff>
    </xdr:to>
    <xdr:sp macro="" textlink="">
      <xdr:nvSpPr>
        <xdr:cNvPr id="386" name="円/楕円 385"/>
        <xdr:cNvSpPr/>
      </xdr:nvSpPr>
      <xdr:spPr>
        <a:xfrm>
          <a:off x="3048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112285</xdr:rowOff>
    </xdr:from>
    <xdr:ext cx="762000" cy="259045"/>
    <xdr:sp macro="" textlink="">
      <xdr:nvSpPr>
        <xdr:cNvPr id="387" name="テキスト ボックス 386"/>
        <xdr:cNvSpPr txBox="1"/>
      </xdr:nvSpPr>
      <xdr:spPr>
        <a:xfrm>
          <a:off x="2717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62485</xdr:rowOff>
    </xdr:from>
    <xdr:to>
      <xdr:col>3</xdr:col>
      <xdr:colOff>193675</xdr:colOff>
      <xdr:row>80</xdr:row>
      <xdr:rowOff>164085</xdr:rowOff>
    </xdr:to>
    <xdr:sp macro="" textlink="">
      <xdr:nvSpPr>
        <xdr:cNvPr id="388" name="円/楕円 387"/>
        <xdr:cNvSpPr/>
      </xdr:nvSpPr>
      <xdr:spPr>
        <a:xfrm>
          <a:off x="2159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148862</xdr:rowOff>
    </xdr:from>
    <xdr:ext cx="762000" cy="259045"/>
    <xdr:sp macro="" textlink="">
      <xdr:nvSpPr>
        <xdr:cNvPr id="389" name="テキスト ボックス 388"/>
        <xdr:cNvSpPr txBox="1"/>
      </xdr:nvSpPr>
      <xdr:spPr>
        <a:xfrm>
          <a:off x="1828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103632</xdr:rowOff>
    </xdr:from>
    <xdr:to>
      <xdr:col>1</xdr:col>
      <xdr:colOff>676275</xdr:colOff>
      <xdr:row>81</xdr:row>
      <xdr:rowOff>33782</xdr:rowOff>
    </xdr:to>
    <xdr:sp macro="" textlink="">
      <xdr:nvSpPr>
        <xdr:cNvPr id="390" name="円/楕円 389"/>
        <xdr:cNvSpPr/>
      </xdr:nvSpPr>
      <xdr:spPr>
        <a:xfrm>
          <a:off x="1270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18559</xdr:rowOff>
    </xdr:from>
    <xdr:ext cx="762000" cy="259045"/>
    <xdr:sp macro="" textlink="">
      <xdr:nvSpPr>
        <xdr:cNvPr id="391" name="テキスト ボックス 390"/>
        <xdr:cNvSpPr txBox="1"/>
      </xdr:nvSpPr>
      <xdr:spPr>
        <a:xfrm>
          <a:off x="939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公債費に占める</a:t>
          </a:r>
          <a:r>
            <a:rPr kumimoji="1" lang="ja-JP" altLang="en-US" sz="1100">
              <a:solidFill>
                <a:sysClr val="windowText" lastClr="000000"/>
              </a:solidFill>
              <a:effectLst/>
              <a:latin typeface="+mn-lt"/>
              <a:ea typeface="+mn-ea"/>
              <a:cs typeface="+mn-cs"/>
            </a:rPr>
            <a:t>割合が高いこともあり、</a:t>
          </a:r>
          <a:r>
            <a:rPr kumimoji="1" lang="ja-JP" altLang="ja-JP" sz="1100">
              <a:solidFill>
                <a:sysClr val="windowText" lastClr="000000"/>
              </a:solidFill>
              <a:effectLst/>
              <a:latin typeface="+mn-lt"/>
              <a:ea typeface="+mn-ea"/>
              <a:cs typeface="+mn-cs"/>
            </a:rPr>
            <a:t>類似団体より低い水準になっている。今後においても歳出全般のコスト削減に努め経常経費の抑制に努める。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8890</xdr:rowOff>
    </xdr:from>
    <xdr:to>
      <xdr:col>24</xdr:col>
      <xdr:colOff>31750</xdr:colOff>
      <xdr:row>74</xdr:row>
      <xdr:rowOff>12700</xdr:rowOff>
    </xdr:to>
    <xdr:cxnSp macro="">
      <xdr:nvCxnSpPr>
        <xdr:cNvPr id="424" name="直線コネクタ 423"/>
        <xdr:cNvCxnSpPr/>
      </xdr:nvCxnSpPr>
      <xdr:spPr>
        <a:xfrm>
          <a:off x="15671800" y="125247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8890</xdr:rowOff>
    </xdr:from>
    <xdr:to>
      <xdr:col>22</xdr:col>
      <xdr:colOff>565150</xdr:colOff>
      <xdr:row>73</xdr:row>
      <xdr:rowOff>119380</xdr:rowOff>
    </xdr:to>
    <xdr:cxnSp macro="">
      <xdr:nvCxnSpPr>
        <xdr:cNvPr id="427" name="直線コネクタ 426"/>
        <xdr:cNvCxnSpPr/>
      </xdr:nvCxnSpPr>
      <xdr:spPr>
        <a:xfrm flipV="1">
          <a:off x="14782800" y="1252474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62230</xdr:rowOff>
    </xdr:from>
    <xdr:to>
      <xdr:col>21</xdr:col>
      <xdr:colOff>361950</xdr:colOff>
      <xdr:row>73</xdr:row>
      <xdr:rowOff>119380</xdr:rowOff>
    </xdr:to>
    <xdr:cxnSp macro="">
      <xdr:nvCxnSpPr>
        <xdr:cNvPr id="430" name="直線コネクタ 429"/>
        <xdr:cNvCxnSpPr/>
      </xdr:nvCxnSpPr>
      <xdr:spPr>
        <a:xfrm>
          <a:off x="13893800" y="12578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43180</xdr:rowOff>
    </xdr:from>
    <xdr:to>
      <xdr:col>20</xdr:col>
      <xdr:colOff>158750</xdr:colOff>
      <xdr:row>73</xdr:row>
      <xdr:rowOff>62230</xdr:rowOff>
    </xdr:to>
    <xdr:cxnSp macro="">
      <xdr:nvCxnSpPr>
        <xdr:cNvPr id="433" name="直線コネクタ 432"/>
        <xdr:cNvCxnSpPr/>
      </xdr:nvCxnSpPr>
      <xdr:spPr>
        <a:xfrm>
          <a:off x="13004800" y="12559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37" name="テキスト ボックス 436"/>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133350</xdr:rowOff>
    </xdr:from>
    <xdr:to>
      <xdr:col>24</xdr:col>
      <xdr:colOff>82550</xdr:colOff>
      <xdr:row>74</xdr:row>
      <xdr:rowOff>63500</xdr:rowOff>
    </xdr:to>
    <xdr:sp macro="" textlink="">
      <xdr:nvSpPr>
        <xdr:cNvPr id="443" name="円/楕円 442"/>
        <xdr:cNvSpPr/>
      </xdr:nvSpPr>
      <xdr:spPr>
        <a:xfrm>
          <a:off x="16459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149877</xdr:rowOff>
    </xdr:from>
    <xdr:ext cx="762000" cy="259045"/>
    <xdr:sp macro="" textlink="">
      <xdr:nvSpPr>
        <xdr:cNvPr id="444" name="公債費以外該当値テキスト"/>
        <xdr:cNvSpPr txBox="1"/>
      </xdr:nvSpPr>
      <xdr:spPr>
        <a:xfrm>
          <a:off x="16598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129540</xdr:rowOff>
    </xdr:from>
    <xdr:to>
      <xdr:col>22</xdr:col>
      <xdr:colOff>615950</xdr:colOff>
      <xdr:row>73</xdr:row>
      <xdr:rowOff>59690</xdr:rowOff>
    </xdr:to>
    <xdr:sp macro="" textlink="">
      <xdr:nvSpPr>
        <xdr:cNvPr id="445" name="円/楕円 444"/>
        <xdr:cNvSpPr/>
      </xdr:nvSpPr>
      <xdr:spPr>
        <a:xfrm>
          <a:off x="15621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69867</xdr:rowOff>
    </xdr:from>
    <xdr:ext cx="736600" cy="259045"/>
    <xdr:sp macro="" textlink="">
      <xdr:nvSpPr>
        <xdr:cNvPr id="446" name="テキスト ボックス 445"/>
        <xdr:cNvSpPr txBox="1"/>
      </xdr:nvSpPr>
      <xdr:spPr>
        <a:xfrm>
          <a:off x="15290800" y="1224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68580</xdr:rowOff>
    </xdr:from>
    <xdr:to>
      <xdr:col>21</xdr:col>
      <xdr:colOff>412750</xdr:colOff>
      <xdr:row>73</xdr:row>
      <xdr:rowOff>170180</xdr:rowOff>
    </xdr:to>
    <xdr:sp macro="" textlink="">
      <xdr:nvSpPr>
        <xdr:cNvPr id="447" name="円/楕円 446"/>
        <xdr:cNvSpPr/>
      </xdr:nvSpPr>
      <xdr:spPr>
        <a:xfrm>
          <a:off x="147320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8907</xdr:rowOff>
    </xdr:from>
    <xdr:ext cx="762000" cy="259045"/>
    <xdr:sp macro="" textlink="">
      <xdr:nvSpPr>
        <xdr:cNvPr id="448" name="テキスト ボックス 447"/>
        <xdr:cNvSpPr txBox="1"/>
      </xdr:nvSpPr>
      <xdr:spPr>
        <a:xfrm>
          <a:off x="14401800" y="1235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11430</xdr:rowOff>
    </xdr:from>
    <xdr:to>
      <xdr:col>20</xdr:col>
      <xdr:colOff>209550</xdr:colOff>
      <xdr:row>73</xdr:row>
      <xdr:rowOff>113030</xdr:rowOff>
    </xdr:to>
    <xdr:sp macro="" textlink="">
      <xdr:nvSpPr>
        <xdr:cNvPr id="449" name="円/楕円 448"/>
        <xdr:cNvSpPr/>
      </xdr:nvSpPr>
      <xdr:spPr>
        <a:xfrm>
          <a:off x="13843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123207</xdr:rowOff>
    </xdr:from>
    <xdr:ext cx="762000" cy="259045"/>
    <xdr:sp macro="" textlink="">
      <xdr:nvSpPr>
        <xdr:cNvPr id="450" name="テキスト ボックス 449"/>
        <xdr:cNvSpPr txBox="1"/>
      </xdr:nvSpPr>
      <xdr:spPr>
        <a:xfrm>
          <a:off x="13512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163830</xdr:rowOff>
    </xdr:from>
    <xdr:to>
      <xdr:col>19</xdr:col>
      <xdr:colOff>6350</xdr:colOff>
      <xdr:row>73</xdr:row>
      <xdr:rowOff>93980</xdr:rowOff>
    </xdr:to>
    <xdr:sp macro="" textlink="">
      <xdr:nvSpPr>
        <xdr:cNvPr id="451" name="円/楕円 450"/>
        <xdr:cNvSpPr/>
      </xdr:nvSpPr>
      <xdr:spPr>
        <a:xfrm>
          <a:off x="12954000" y="125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104157</xdr:rowOff>
    </xdr:from>
    <xdr:ext cx="762000" cy="259045"/>
    <xdr:sp macro="" textlink="">
      <xdr:nvSpPr>
        <xdr:cNvPr id="452" name="テキスト ボックス 451"/>
        <xdr:cNvSpPr txBox="1"/>
      </xdr:nvSpPr>
      <xdr:spPr>
        <a:xfrm>
          <a:off x="12623800" y="122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奈良県香芝市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144646</xdr:rowOff>
    </xdr:from>
    <xdr:to>
      <xdr:col>4</xdr:col>
      <xdr:colOff>1117600</xdr:colOff>
      <xdr:row>19</xdr:row>
      <xdr:rowOff>62758</xdr:rowOff>
    </xdr:to>
    <xdr:cxnSp macro="">
      <xdr:nvCxnSpPr>
        <xdr:cNvPr id="52" name="直線コネクタ 51"/>
        <xdr:cNvCxnSpPr/>
      </xdr:nvCxnSpPr>
      <xdr:spPr bwMode="auto">
        <a:xfrm flipV="1">
          <a:off x="5003800" y="3278371"/>
          <a:ext cx="647700" cy="89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39604</xdr:rowOff>
    </xdr:from>
    <xdr:to>
      <xdr:col>4</xdr:col>
      <xdr:colOff>469900</xdr:colOff>
      <xdr:row>19</xdr:row>
      <xdr:rowOff>62758</xdr:rowOff>
    </xdr:to>
    <xdr:cxnSp macro="">
      <xdr:nvCxnSpPr>
        <xdr:cNvPr id="55" name="直線コネクタ 54"/>
        <xdr:cNvCxnSpPr/>
      </xdr:nvCxnSpPr>
      <xdr:spPr bwMode="auto">
        <a:xfrm>
          <a:off x="4305300" y="3344779"/>
          <a:ext cx="698500" cy="2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1183</xdr:rowOff>
    </xdr:from>
    <xdr:to>
      <xdr:col>3</xdr:col>
      <xdr:colOff>904875</xdr:colOff>
      <xdr:row>19</xdr:row>
      <xdr:rowOff>39604</xdr:rowOff>
    </xdr:to>
    <xdr:cxnSp macro="">
      <xdr:nvCxnSpPr>
        <xdr:cNvPr id="58" name="直線コネクタ 57"/>
        <xdr:cNvCxnSpPr/>
      </xdr:nvCxnSpPr>
      <xdr:spPr bwMode="auto">
        <a:xfrm>
          <a:off x="3606800" y="3306358"/>
          <a:ext cx="698500" cy="38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1183</xdr:rowOff>
    </xdr:from>
    <xdr:to>
      <xdr:col>3</xdr:col>
      <xdr:colOff>206375</xdr:colOff>
      <xdr:row>19</xdr:row>
      <xdr:rowOff>6212</xdr:rowOff>
    </xdr:to>
    <xdr:cxnSp macro="">
      <xdr:nvCxnSpPr>
        <xdr:cNvPr id="61" name="直線コネクタ 60"/>
        <xdr:cNvCxnSpPr/>
      </xdr:nvCxnSpPr>
      <xdr:spPr bwMode="auto">
        <a:xfrm flipV="1">
          <a:off x="2908300" y="3306358"/>
          <a:ext cx="6985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113970</xdr:rowOff>
    </xdr:from>
    <xdr:ext cx="762000" cy="259045"/>
    <xdr:sp macro="" textlink="">
      <xdr:nvSpPr>
        <xdr:cNvPr id="65" name="テキスト ボックス 64"/>
        <xdr:cNvSpPr txBox="1"/>
      </xdr:nvSpPr>
      <xdr:spPr>
        <a:xfrm>
          <a:off x="2527300" y="290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93846</xdr:rowOff>
    </xdr:from>
    <xdr:to>
      <xdr:col>5</xdr:col>
      <xdr:colOff>34925</xdr:colOff>
      <xdr:row>19</xdr:row>
      <xdr:rowOff>23996</xdr:rowOff>
    </xdr:to>
    <xdr:sp macro="" textlink="">
      <xdr:nvSpPr>
        <xdr:cNvPr id="71" name="円/楕円 70"/>
        <xdr:cNvSpPr/>
      </xdr:nvSpPr>
      <xdr:spPr bwMode="auto">
        <a:xfrm>
          <a:off x="5600700" y="3227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65923</xdr:rowOff>
    </xdr:from>
    <xdr:ext cx="762000" cy="259045"/>
    <xdr:sp macro="" textlink="">
      <xdr:nvSpPr>
        <xdr:cNvPr id="72" name="人口1人当たり決算額の推移該当値テキスト130"/>
        <xdr:cNvSpPr txBox="1"/>
      </xdr:nvSpPr>
      <xdr:spPr>
        <a:xfrm>
          <a:off x="5740400" y="319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60,336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11958</xdr:rowOff>
    </xdr:from>
    <xdr:to>
      <xdr:col>4</xdr:col>
      <xdr:colOff>520700</xdr:colOff>
      <xdr:row>19</xdr:row>
      <xdr:rowOff>113558</xdr:rowOff>
    </xdr:to>
    <xdr:sp macro="" textlink="">
      <xdr:nvSpPr>
        <xdr:cNvPr id="73" name="円/楕円 72"/>
        <xdr:cNvSpPr/>
      </xdr:nvSpPr>
      <xdr:spPr bwMode="auto">
        <a:xfrm>
          <a:off x="4953000" y="3317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98335</xdr:rowOff>
    </xdr:from>
    <xdr:ext cx="736600" cy="259045"/>
    <xdr:sp macro="" textlink="">
      <xdr:nvSpPr>
        <xdr:cNvPr id="74" name="テキスト ボックス 73"/>
        <xdr:cNvSpPr txBox="1"/>
      </xdr:nvSpPr>
      <xdr:spPr>
        <a:xfrm>
          <a:off x="4622800" y="340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54,851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160254</xdr:rowOff>
    </xdr:from>
    <xdr:to>
      <xdr:col>3</xdr:col>
      <xdr:colOff>955675</xdr:colOff>
      <xdr:row>19</xdr:row>
      <xdr:rowOff>90404</xdr:rowOff>
    </xdr:to>
    <xdr:sp macro="" textlink="">
      <xdr:nvSpPr>
        <xdr:cNvPr id="75" name="円/楕円 74"/>
        <xdr:cNvSpPr/>
      </xdr:nvSpPr>
      <xdr:spPr bwMode="auto">
        <a:xfrm>
          <a:off x="4254500" y="3293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75181</xdr:rowOff>
    </xdr:from>
    <xdr:ext cx="762000" cy="259045"/>
    <xdr:sp macro="" textlink="">
      <xdr:nvSpPr>
        <xdr:cNvPr id="76" name="テキスト ボックス 75"/>
        <xdr:cNvSpPr txBox="1"/>
      </xdr:nvSpPr>
      <xdr:spPr>
        <a:xfrm>
          <a:off x="3924300" y="338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56,269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121833</xdr:rowOff>
    </xdr:from>
    <xdr:to>
      <xdr:col>3</xdr:col>
      <xdr:colOff>257175</xdr:colOff>
      <xdr:row>19</xdr:row>
      <xdr:rowOff>51983</xdr:rowOff>
    </xdr:to>
    <xdr:sp macro="" textlink="">
      <xdr:nvSpPr>
        <xdr:cNvPr id="77" name="円/楕円 76"/>
        <xdr:cNvSpPr/>
      </xdr:nvSpPr>
      <xdr:spPr bwMode="auto">
        <a:xfrm>
          <a:off x="3556000" y="325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36760</xdr:rowOff>
    </xdr:from>
    <xdr:ext cx="762000" cy="259045"/>
    <xdr:sp macro="" textlink="">
      <xdr:nvSpPr>
        <xdr:cNvPr id="78" name="テキスト ボックス 77"/>
        <xdr:cNvSpPr txBox="1"/>
      </xdr:nvSpPr>
      <xdr:spPr>
        <a:xfrm>
          <a:off x="3225800" y="33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58,622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126862</xdr:rowOff>
    </xdr:from>
    <xdr:to>
      <xdr:col>2</xdr:col>
      <xdr:colOff>692150</xdr:colOff>
      <xdr:row>19</xdr:row>
      <xdr:rowOff>57012</xdr:rowOff>
    </xdr:to>
    <xdr:sp macro="" textlink="">
      <xdr:nvSpPr>
        <xdr:cNvPr id="79" name="円/楕円 78"/>
        <xdr:cNvSpPr/>
      </xdr:nvSpPr>
      <xdr:spPr bwMode="auto">
        <a:xfrm>
          <a:off x="2857500" y="3260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41789</xdr:rowOff>
    </xdr:from>
    <xdr:ext cx="762000" cy="259045"/>
    <xdr:sp macro="" textlink="">
      <xdr:nvSpPr>
        <xdr:cNvPr id="80" name="テキスト ボックス 79"/>
        <xdr:cNvSpPr txBox="1"/>
      </xdr:nvSpPr>
      <xdr:spPr>
        <a:xfrm>
          <a:off x="2527300" y="334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310242</xdr:rowOff>
    </xdr:from>
    <xdr:to>
      <xdr:col>4</xdr:col>
      <xdr:colOff>1117600</xdr:colOff>
      <xdr:row>34</xdr:row>
      <xdr:rowOff>333521</xdr:rowOff>
    </xdr:to>
    <xdr:cxnSp macro="">
      <xdr:nvCxnSpPr>
        <xdr:cNvPr id="113" name="直線コネクタ 112"/>
        <xdr:cNvCxnSpPr/>
      </xdr:nvCxnSpPr>
      <xdr:spPr bwMode="auto">
        <a:xfrm>
          <a:off x="5003800" y="6577692"/>
          <a:ext cx="647700" cy="23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296773</xdr:rowOff>
    </xdr:from>
    <xdr:to>
      <xdr:col>4</xdr:col>
      <xdr:colOff>469900</xdr:colOff>
      <xdr:row>34</xdr:row>
      <xdr:rowOff>310242</xdr:rowOff>
    </xdr:to>
    <xdr:cxnSp macro="">
      <xdr:nvCxnSpPr>
        <xdr:cNvPr id="116" name="直線コネクタ 115"/>
        <xdr:cNvCxnSpPr/>
      </xdr:nvCxnSpPr>
      <xdr:spPr bwMode="auto">
        <a:xfrm>
          <a:off x="4305300" y="6564223"/>
          <a:ext cx="698500" cy="13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257093</xdr:rowOff>
    </xdr:from>
    <xdr:to>
      <xdr:col>3</xdr:col>
      <xdr:colOff>904875</xdr:colOff>
      <xdr:row>34</xdr:row>
      <xdr:rowOff>296773</xdr:rowOff>
    </xdr:to>
    <xdr:cxnSp macro="">
      <xdr:nvCxnSpPr>
        <xdr:cNvPr id="119" name="直線コネクタ 118"/>
        <xdr:cNvCxnSpPr/>
      </xdr:nvCxnSpPr>
      <xdr:spPr bwMode="auto">
        <a:xfrm>
          <a:off x="3606800" y="6524543"/>
          <a:ext cx="698500" cy="39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224746</xdr:rowOff>
    </xdr:from>
    <xdr:to>
      <xdr:col>3</xdr:col>
      <xdr:colOff>206375</xdr:colOff>
      <xdr:row>34</xdr:row>
      <xdr:rowOff>257093</xdr:rowOff>
    </xdr:to>
    <xdr:cxnSp macro="">
      <xdr:nvCxnSpPr>
        <xdr:cNvPr id="122" name="直線コネクタ 121"/>
        <xdr:cNvCxnSpPr/>
      </xdr:nvCxnSpPr>
      <xdr:spPr bwMode="auto">
        <a:xfrm>
          <a:off x="2908300" y="6492196"/>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296174</xdr:rowOff>
    </xdr:from>
    <xdr:ext cx="762000" cy="259045"/>
    <xdr:sp macro="" textlink="">
      <xdr:nvSpPr>
        <xdr:cNvPr id="126" name="テキスト ボックス 125"/>
        <xdr:cNvSpPr txBox="1"/>
      </xdr:nvSpPr>
      <xdr:spPr>
        <a:xfrm>
          <a:off x="2527300" y="690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282721</xdr:rowOff>
    </xdr:from>
    <xdr:to>
      <xdr:col>5</xdr:col>
      <xdr:colOff>34925</xdr:colOff>
      <xdr:row>35</xdr:row>
      <xdr:rowOff>41421</xdr:rowOff>
    </xdr:to>
    <xdr:sp macro="" textlink="">
      <xdr:nvSpPr>
        <xdr:cNvPr id="132" name="円/楕円 131"/>
        <xdr:cNvSpPr/>
      </xdr:nvSpPr>
      <xdr:spPr bwMode="auto">
        <a:xfrm>
          <a:off x="5600700" y="6550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127798</xdr:rowOff>
    </xdr:from>
    <xdr:ext cx="762000" cy="259045"/>
    <xdr:sp macro="" textlink="">
      <xdr:nvSpPr>
        <xdr:cNvPr id="133" name="人口1人当たり決算額の推移該当値テキスト445"/>
        <xdr:cNvSpPr txBox="1"/>
      </xdr:nvSpPr>
      <xdr:spPr>
        <a:xfrm>
          <a:off x="5740400" y="639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30,159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259442</xdr:rowOff>
    </xdr:from>
    <xdr:to>
      <xdr:col>4</xdr:col>
      <xdr:colOff>520700</xdr:colOff>
      <xdr:row>35</xdr:row>
      <xdr:rowOff>18142</xdr:rowOff>
    </xdr:to>
    <xdr:sp macro="" textlink="">
      <xdr:nvSpPr>
        <xdr:cNvPr id="134" name="円/楕円 133"/>
        <xdr:cNvSpPr/>
      </xdr:nvSpPr>
      <xdr:spPr bwMode="auto">
        <a:xfrm>
          <a:off x="4953000" y="6526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28319</xdr:rowOff>
    </xdr:from>
    <xdr:ext cx="736600" cy="259045"/>
    <xdr:sp macro="" textlink="">
      <xdr:nvSpPr>
        <xdr:cNvPr id="135" name="テキスト ボックス 134"/>
        <xdr:cNvSpPr txBox="1"/>
      </xdr:nvSpPr>
      <xdr:spPr>
        <a:xfrm>
          <a:off x="4622800" y="629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31,381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245973</xdr:rowOff>
    </xdr:from>
    <xdr:to>
      <xdr:col>3</xdr:col>
      <xdr:colOff>955675</xdr:colOff>
      <xdr:row>35</xdr:row>
      <xdr:rowOff>4673</xdr:rowOff>
    </xdr:to>
    <xdr:sp macro="" textlink="">
      <xdr:nvSpPr>
        <xdr:cNvPr id="136" name="円/楕円 135"/>
        <xdr:cNvSpPr/>
      </xdr:nvSpPr>
      <xdr:spPr bwMode="auto">
        <a:xfrm>
          <a:off x="4254500" y="651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14851</xdr:rowOff>
    </xdr:from>
    <xdr:ext cx="762000" cy="259045"/>
    <xdr:sp macro="" textlink="">
      <xdr:nvSpPr>
        <xdr:cNvPr id="137" name="テキスト ボックス 136"/>
        <xdr:cNvSpPr txBox="1"/>
      </xdr:nvSpPr>
      <xdr:spPr>
        <a:xfrm>
          <a:off x="3924300" y="62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32,088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206292</xdr:rowOff>
    </xdr:from>
    <xdr:to>
      <xdr:col>3</xdr:col>
      <xdr:colOff>257175</xdr:colOff>
      <xdr:row>34</xdr:row>
      <xdr:rowOff>307893</xdr:rowOff>
    </xdr:to>
    <xdr:sp macro="" textlink="">
      <xdr:nvSpPr>
        <xdr:cNvPr id="138" name="円/楕円 137"/>
        <xdr:cNvSpPr/>
      </xdr:nvSpPr>
      <xdr:spPr bwMode="auto">
        <a:xfrm>
          <a:off x="3556000" y="647374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318069</xdr:rowOff>
    </xdr:from>
    <xdr:ext cx="762000" cy="259045"/>
    <xdr:sp macro="" textlink="">
      <xdr:nvSpPr>
        <xdr:cNvPr id="139" name="テキスト ボックス 138"/>
        <xdr:cNvSpPr txBox="1"/>
      </xdr:nvSpPr>
      <xdr:spPr>
        <a:xfrm>
          <a:off x="3225800" y="624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34,171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173946</xdr:rowOff>
    </xdr:from>
    <xdr:to>
      <xdr:col>2</xdr:col>
      <xdr:colOff>692150</xdr:colOff>
      <xdr:row>34</xdr:row>
      <xdr:rowOff>275546</xdr:rowOff>
    </xdr:to>
    <xdr:sp macro="" textlink="">
      <xdr:nvSpPr>
        <xdr:cNvPr id="140" name="円/楕円 139"/>
        <xdr:cNvSpPr/>
      </xdr:nvSpPr>
      <xdr:spPr bwMode="auto">
        <a:xfrm>
          <a:off x="2857500" y="6441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285723</xdr:rowOff>
    </xdr:from>
    <xdr:ext cx="762000" cy="259045"/>
    <xdr:sp macro="" textlink="">
      <xdr:nvSpPr>
        <xdr:cNvPr id="141" name="テキスト ボックス 140"/>
        <xdr:cNvSpPr txBox="1"/>
      </xdr:nvSpPr>
      <xdr:spPr>
        <a:xfrm>
          <a:off x="2527300" y="62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平成２５年度に</a:t>
          </a:r>
          <a:r>
            <a:rPr kumimoji="1" lang="ja-JP" altLang="en-US" sz="1100">
              <a:solidFill>
                <a:schemeClr val="dk1"/>
              </a:solidFill>
              <a:effectLst/>
              <a:latin typeface="+mn-lt"/>
              <a:ea typeface="+mn-ea"/>
              <a:cs typeface="+mn-cs"/>
            </a:rPr>
            <a:t>財政調整基金へ積立てた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地域の元気交付金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取り崩したことにより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２６年度の残高は減少した。災害などの</a:t>
          </a:r>
          <a:r>
            <a:rPr kumimoji="1" lang="ja-JP" altLang="ja-JP" sz="1100">
              <a:solidFill>
                <a:schemeClr val="dk1"/>
              </a:solidFill>
              <a:effectLst/>
              <a:latin typeface="+mn-lt"/>
              <a:ea typeface="+mn-ea"/>
              <a:cs typeface="+mn-cs"/>
            </a:rPr>
            <a:t>不測の事態に備えられるように財政調整基金の残高を計画的に増やすとともに、財源の確保、歳出削減に取り組み、適正な財政運営に努める。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すべての会計で黒字を計上した。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国民健康保険特別会計等、医療給付費の伸びも考えられることから、</a:t>
          </a:r>
          <a:r>
            <a:rPr kumimoji="1" lang="ja-JP" altLang="ja-JP" sz="1100">
              <a:solidFill>
                <a:sysClr val="windowText" lastClr="000000"/>
              </a:solidFill>
              <a:effectLst/>
              <a:latin typeface="+mn-lt"/>
              <a:ea typeface="+mn-ea"/>
              <a:cs typeface="+mn-cs"/>
            </a:rPr>
            <a:t>保険料</a:t>
          </a:r>
          <a:r>
            <a:rPr kumimoji="1" lang="ja-JP" altLang="en-US" sz="1100">
              <a:solidFill>
                <a:sysClr val="windowText" lastClr="000000"/>
              </a:solidFill>
              <a:effectLst/>
              <a:latin typeface="+mn-lt"/>
              <a:ea typeface="+mn-ea"/>
              <a:cs typeface="+mn-cs"/>
            </a:rPr>
            <a:t>の収納率向上や医療費の適正化</a:t>
          </a:r>
          <a:r>
            <a:rPr kumimoji="1" lang="ja-JP" altLang="ja-JP" sz="1100">
              <a:solidFill>
                <a:sysClr val="windowText" lastClr="000000"/>
              </a:solidFill>
              <a:effectLst/>
              <a:latin typeface="+mn-lt"/>
              <a:ea typeface="+mn-ea"/>
              <a:cs typeface="+mn-cs"/>
            </a:rPr>
            <a:t>を進めるとともに、全ての事務事業について歳出削減を行い、健全な財政運営に努める。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元利償還金については、香芝市土地開発公社解散に伴う地方債の発行により平成２５年度において増加したが、</a:t>
          </a:r>
          <a:r>
            <a:rPr lang="ja-JP" altLang="ja-JP" sz="1100" b="0" i="0" baseline="0">
              <a:solidFill>
                <a:sysClr val="windowText" lastClr="000000"/>
              </a:solidFill>
              <a:effectLst/>
              <a:latin typeface="+mn-lt"/>
              <a:ea typeface="+mn-ea"/>
              <a:cs typeface="+mn-cs"/>
            </a:rPr>
            <a:t>市債の発行を償還元金以下に抑える方針を進めているため</a:t>
          </a:r>
          <a:r>
            <a:rPr lang="ja-JP" altLang="en-US" sz="1100" b="0" i="0" baseline="0">
              <a:solidFill>
                <a:sysClr val="windowText" lastClr="000000"/>
              </a:solidFill>
              <a:effectLst/>
              <a:latin typeface="+mn-lt"/>
              <a:ea typeface="+mn-ea"/>
              <a:cs typeface="+mn-cs"/>
            </a:rPr>
            <a:t>、２６年度は</a:t>
          </a:r>
          <a:r>
            <a:rPr lang="ja-JP" altLang="ja-JP" sz="1100" b="0" i="0" baseline="0">
              <a:solidFill>
                <a:sysClr val="windowText" lastClr="000000"/>
              </a:solidFill>
              <a:effectLst/>
              <a:latin typeface="+mn-lt"/>
              <a:ea typeface="+mn-ea"/>
              <a:cs typeface="+mn-cs"/>
            </a:rPr>
            <a:t>減少している。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今後においても、必要性・緊急性・有効性等を検討し、優先順位の明確化・重点化を図ることで事業を厳選し、</a:t>
          </a:r>
          <a:r>
            <a:rPr lang="ja-JP" altLang="ja-JP" sz="1100">
              <a:solidFill>
                <a:schemeClr val="dk1"/>
              </a:solidFill>
              <a:effectLst/>
              <a:latin typeface="+mn-lt"/>
              <a:ea typeface="+mn-ea"/>
              <a:cs typeface="+mn-cs"/>
            </a:rPr>
            <a:t>地方債発行につながる普通建設事業を抑えながら、繰上償還も積極的に進めることによる数値の改善に努める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将来負担額の大部分を占める地方債残高</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平成２４年に土地開発公社の解散により</a:t>
          </a:r>
          <a:r>
            <a:rPr kumimoji="1" lang="ja-JP" altLang="en-US" sz="1100">
              <a:solidFill>
                <a:schemeClr val="dk1"/>
              </a:solidFill>
              <a:effectLst/>
              <a:latin typeface="+mn-lt"/>
              <a:ea typeface="+mn-ea"/>
              <a:cs typeface="+mn-cs"/>
            </a:rPr>
            <a:t>増加したが、</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償還元金以上に市債の発行をしない</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という</a:t>
          </a:r>
          <a:r>
            <a:rPr kumimoji="1" lang="ja-JP" altLang="ja-JP" sz="1100">
              <a:solidFill>
                <a:sysClr val="windowText" lastClr="000000"/>
              </a:solidFill>
              <a:effectLst/>
              <a:latin typeface="+mn-lt"/>
              <a:ea typeface="+mn-ea"/>
              <a:cs typeface="+mn-cs"/>
            </a:rPr>
            <a:t>基本的な方針を継続する</a:t>
          </a:r>
          <a:r>
            <a:rPr kumimoji="1" lang="ja-JP" altLang="en-US" sz="1100">
              <a:solidFill>
                <a:sysClr val="windowText" lastClr="000000"/>
              </a:solidFill>
              <a:effectLst/>
              <a:latin typeface="+mn-lt"/>
              <a:ea typeface="+mn-ea"/>
              <a:cs typeface="+mn-cs"/>
            </a:rPr>
            <a:t>ことで、それ以降減少している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また、</a:t>
          </a:r>
          <a:r>
            <a:rPr lang="ja-JP" altLang="en-US" sz="1100" b="0" i="0" u="none" strike="noStrike" baseline="0" smtClean="0">
              <a:solidFill>
                <a:schemeClr val="dk1"/>
              </a:solidFill>
              <a:latin typeface="+mn-lt"/>
              <a:ea typeface="+mn-ea"/>
              <a:cs typeface="+mn-cs"/>
            </a:rPr>
            <a:t>将来負担額に充当可能な財源である基金は、</a:t>
          </a:r>
          <a:r>
            <a:rPr lang="ja-JP" altLang="ja-JP" sz="1100" b="0" i="0" baseline="0">
              <a:solidFill>
                <a:schemeClr val="dk1"/>
              </a:solidFill>
              <a:effectLst/>
              <a:latin typeface="+mn-lt"/>
              <a:ea typeface="+mn-ea"/>
              <a:cs typeface="+mn-cs"/>
            </a:rPr>
            <a:t>決算剰余金などを活用し基金を積み立てたこと</a:t>
          </a:r>
          <a:r>
            <a:rPr lang="ja-JP" altLang="en-US" sz="1100" b="0" i="0" baseline="0">
              <a:solidFill>
                <a:schemeClr val="dk1"/>
              </a:solidFill>
              <a:effectLst/>
              <a:latin typeface="+mn-lt"/>
              <a:ea typeface="+mn-ea"/>
              <a:cs typeface="+mn-cs"/>
            </a:rPr>
            <a:t>などで、順調に</a:t>
          </a:r>
          <a:r>
            <a:rPr lang="ja-JP" altLang="en-US" sz="1100" b="0" i="0" u="none" strike="noStrike" baseline="0" smtClean="0">
              <a:solidFill>
                <a:schemeClr val="dk1"/>
              </a:solidFill>
              <a:latin typeface="+mn-lt"/>
              <a:ea typeface="+mn-ea"/>
              <a:cs typeface="+mn-cs"/>
            </a:rPr>
            <a:t>増加している。これにより分子から控除される充当可能財源等が増加した。</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事業</a:t>
          </a:r>
          <a:r>
            <a:rPr kumimoji="1" lang="ja-JP" altLang="en-US" sz="1100">
              <a:solidFill>
                <a:sysClr val="windowText" lastClr="000000"/>
              </a:solidFill>
              <a:effectLst/>
              <a:latin typeface="+mn-lt"/>
              <a:ea typeface="+mn-ea"/>
              <a:cs typeface="+mn-cs"/>
            </a:rPr>
            <a:t>の実施については</a:t>
          </a:r>
          <a:r>
            <a:rPr kumimoji="1" lang="ja-JP" altLang="ja-JP" sz="1100">
              <a:solidFill>
                <a:sysClr val="windowText" lastClr="000000"/>
              </a:solidFill>
              <a:effectLst/>
              <a:latin typeface="+mn-lt"/>
              <a:ea typeface="+mn-ea"/>
              <a:cs typeface="+mn-cs"/>
            </a:rPr>
            <a:t>、事業の緊急度・住民ニーズを的確に把握・厳選</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地方債の発行を伴う普通建設事業</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抑制</a:t>
          </a:r>
          <a:r>
            <a:rPr kumimoji="1" lang="ja-JP" altLang="en-US" sz="1100">
              <a:solidFill>
                <a:sysClr val="windowText" lastClr="000000"/>
              </a:solidFill>
              <a:effectLst/>
              <a:latin typeface="+mn-lt"/>
              <a:ea typeface="+mn-ea"/>
              <a:cs typeface="+mn-cs"/>
            </a:rPr>
            <a:t>や繰上償還を積極的に進め、</a:t>
          </a:r>
          <a:r>
            <a:rPr kumimoji="1" lang="ja-JP" altLang="ja-JP" sz="1100">
              <a:solidFill>
                <a:sysClr val="windowText" lastClr="000000"/>
              </a:solidFill>
              <a:effectLst/>
              <a:latin typeface="+mn-lt"/>
              <a:ea typeface="+mn-ea"/>
              <a:cs typeface="+mn-cs"/>
            </a:rPr>
            <a:t>数値の</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に努める。</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23395120</v>
      </c>
      <c r="BO4" s="349"/>
      <c r="BP4" s="349"/>
      <c r="BQ4" s="349"/>
      <c r="BR4" s="349"/>
      <c r="BS4" s="349"/>
      <c r="BT4" s="349"/>
      <c r="BU4" s="350"/>
      <c r="BV4" s="348">
        <v>23345270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3.3</v>
      </c>
      <c r="CU4" s="355"/>
      <c r="CV4" s="355"/>
      <c r="CW4" s="355"/>
      <c r="CX4" s="355"/>
      <c r="CY4" s="355"/>
      <c r="CZ4" s="355"/>
      <c r="DA4" s="356"/>
      <c r="DB4" s="354">
        <v>3.1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22840143</v>
      </c>
      <c r="BO5" s="386"/>
      <c r="BP5" s="386"/>
      <c r="BQ5" s="386"/>
      <c r="BR5" s="386"/>
      <c r="BS5" s="386"/>
      <c r="BT5" s="386"/>
      <c r="BU5" s="387"/>
      <c r="BV5" s="385">
        <v>22876251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91.8</v>
      </c>
      <c r="CU5" s="383"/>
      <c r="CV5" s="383"/>
      <c r="CW5" s="383"/>
      <c r="CX5" s="383"/>
      <c r="CY5" s="383"/>
      <c r="CZ5" s="383"/>
      <c r="DA5" s="384"/>
      <c r="DB5" s="382">
        <v>87.7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554977</v>
      </c>
      <c r="BO6" s="386"/>
      <c r="BP6" s="386"/>
      <c r="BQ6" s="386"/>
      <c r="BR6" s="386"/>
      <c r="BS6" s="386"/>
      <c r="BT6" s="386"/>
      <c r="BU6" s="387"/>
      <c r="BV6" s="385">
        <v>469019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100.3</v>
      </c>
      <c r="CU6" s="423"/>
      <c r="CV6" s="423"/>
      <c r="CW6" s="423"/>
      <c r="CX6" s="423"/>
      <c r="CY6" s="423"/>
      <c r="CZ6" s="423"/>
      <c r="DA6" s="424"/>
      <c r="DB6" s="422">
        <v>96.6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74858</v>
      </c>
      <c r="BO7" s="386"/>
      <c r="BP7" s="386"/>
      <c r="BQ7" s="386"/>
      <c r="BR7" s="386"/>
      <c r="BS7" s="386"/>
      <c r="BT7" s="386"/>
      <c r="BU7" s="387"/>
      <c r="BV7" s="385">
        <v>13293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14479852</v>
      </c>
      <c r="CU7" s="386"/>
      <c r="CV7" s="386"/>
      <c r="CW7" s="386"/>
      <c r="CX7" s="386"/>
      <c r="CY7" s="386"/>
      <c r="CZ7" s="386"/>
      <c r="DA7" s="387"/>
      <c r="DB7" s="385">
        <v>14591478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480119</v>
      </c>
      <c r="BO8" s="386"/>
      <c r="BP8" s="386"/>
      <c r="BQ8" s="386"/>
      <c r="BR8" s="386"/>
      <c r="BS8" s="386"/>
      <c r="BT8" s="386"/>
      <c r="BU8" s="387"/>
      <c r="BV8" s="385">
        <v>455726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0.66</v>
      </c>
      <c r="CU8" s="426"/>
      <c r="CV8" s="426"/>
      <c r="CW8" s="426"/>
      <c r="CX8" s="426"/>
      <c r="CY8" s="426"/>
      <c r="CZ8" s="426"/>
      <c r="DA8" s="427"/>
      <c r="DB8" s="425">
        <v>0.65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75227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24393</v>
      </c>
      <c r="BO9" s="386"/>
      <c r="BP9" s="386"/>
      <c r="BQ9" s="386"/>
      <c r="BR9" s="386"/>
      <c r="BS9" s="386"/>
      <c r="BT9" s="386"/>
      <c r="BU9" s="387"/>
      <c r="BV9" s="385">
        <v>256498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24.4</v>
      </c>
      <c r="CU9" s="383"/>
      <c r="CV9" s="383"/>
      <c r="CW9" s="383"/>
      <c r="CX9" s="383"/>
      <c r="CY9" s="383"/>
      <c r="CZ9" s="383"/>
      <c r="DA9" s="384"/>
      <c r="DB9" s="382">
        <v>25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70998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1100</v>
      </c>
      <c r="BO10" s="386"/>
      <c r="BP10" s="386"/>
      <c r="BQ10" s="386"/>
      <c r="BR10" s="386"/>
      <c r="BS10" s="386"/>
      <c r="BT10" s="386"/>
      <c r="BU10" s="387"/>
      <c r="BV10" s="385">
        <v>224153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v>37014</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78297</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436691</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77813</v>
      </c>
      <c r="S13" s="467"/>
      <c r="T13" s="467"/>
      <c r="U13" s="467"/>
      <c r="V13" s="468"/>
      <c r="W13" s="401" t="s">
        <v>122</v>
      </c>
      <c r="X13" s="402"/>
      <c r="Y13" s="402"/>
      <c r="Z13" s="402"/>
      <c r="AA13" s="402"/>
      <c r="AB13" s="392"/>
      <c r="AC13" s="436">
        <v>189</v>
      </c>
      <c r="AD13" s="437"/>
      <c r="AE13" s="437"/>
      <c r="AF13" s="437"/>
      <c r="AG13" s="476"/>
      <c r="AH13" s="436">
        <v>263</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-411198</v>
      </c>
      <c r="BO13" s="386"/>
      <c r="BP13" s="386"/>
      <c r="BQ13" s="386"/>
      <c r="BR13" s="386"/>
      <c r="BS13" s="386"/>
      <c r="BT13" s="386"/>
      <c r="BU13" s="387"/>
      <c r="BV13" s="385">
        <v>517665</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19.7</v>
      </c>
      <c r="CU13" s="383"/>
      <c r="CV13" s="383"/>
      <c r="CW13" s="383"/>
      <c r="CX13" s="383"/>
      <c r="CY13" s="383"/>
      <c r="CZ13" s="383"/>
      <c r="DA13" s="384"/>
      <c r="DB13" s="382">
        <v>20.399999999999999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78071</v>
      </c>
      <c r="S14" s="467"/>
      <c r="T14" s="467"/>
      <c r="U14" s="467"/>
      <c r="V14" s="468"/>
      <c r="W14" s="375"/>
      <c r="X14" s="376"/>
      <c r="Y14" s="376"/>
      <c r="Z14" s="376"/>
      <c r="AA14" s="376"/>
      <c r="AB14" s="365"/>
      <c r="AC14" s="469">
        <v>0.6</v>
      </c>
      <c r="AD14" s="470"/>
      <c r="AE14" s="470"/>
      <c r="AF14" s="470"/>
      <c r="AG14" s="471"/>
      <c r="AH14" s="469">
        <v>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162.1</v>
      </c>
      <c r="CU14" s="481"/>
      <c r="CV14" s="481"/>
      <c r="CW14" s="481"/>
      <c r="CX14" s="481"/>
      <c r="CY14" s="481"/>
      <c r="CZ14" s="481"/>
      <c r="DA14" s="482"/>
      <c r="DB14" s="480">
        <v>172.9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77585</v>
      </c>
      <c r="S15" s="467"/>
      <c r="T15" s="467"/>
      <c r="U15" s="467"/>
      <c r="V15" s="468"/>
      <c r="W15" s="401" t="s">
        <v>129</v>
      </c>
      <c r="X15" s="402"/>
      <c r="Y15" s="402"/>
      <c r="Z15" s="402"/>
      <c r="AA15" s="402"/>
      <c r="AB15" s="392"/>
      <c r="AC15" s="436">
        <v>8221</v>
      </c>
      <c r="AD15" s="437"/>
      <c r="AE15" s="437"/>
      <c r="AF15" s="437"/>
      <c r="AG15" s="476"/>
      <c r="AH15" s="436">
        <v>9153</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7396193</v>
      </c>
      <c r="BO15" s="349"/>
      <c r="BP15" s="349"/>
      <c r="BQ15" s="349"/>
      <c r="BR15" s="349"/>
      <c r="BS15" s="349"/>
      <c r="BT15" s="349"/>
      <c r="BU15" s="350"/>
      <c r="BV15" s="348">
        <v>7243550</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28.2</v>
      </c>
      <c r="AD16" s="470"/>
      <c r="AE16" s="470"/>
      <c r="AF16" s="470"/>
      <c r="AG16" s="471"/>
      <c r="AH16" s="469">
        <v>29.5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11024784</v>
      </c>
      <c r="BO16" s="386"/>
      <c r="BP16" s="386"/>
      <c r="BQ16" s="386"/>
      <c r="BR16" s="386"/>
      <c r="BS16" s="386"/>
      <c r="BT16" s="386"/>
      <c r="BU16" s="387"/>
      <c r="BV16" s="385">
        <v>10968422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20757</v>
      </c>
      <c r="AD17" s="437"/>
      <c r="AE17" s="437"/>
      <c r="AF17" s="437"/>
      <c r="AG17" s="476"/>
      <c r="AH17" s="436">
        <v>20873</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9600926</v>
      </c>
      <c r="BO17" s="386"/>
      <c r="BP17" s="386"/>
      <c r="BQ17" s="386"/>
      <c r="BR17" s="386"/>
      <c r="BS17" s="386"/>
      <c r="BT17" s="386"/>
      <c r="BU17" s="387"/>
      <c r="BV17" s="385">
        <v>9465259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24.26</v>
      </c>
      <c r="M18" s="498"/>
      <c r="N18" s="498"/>
      <c r="O18" s="498"/>
      <c r="P18" s="498"/>
      <c r="Q18" s="498"/>
      <c r="R18" s="499"/>
      <c r="S18" s="499"/>
      <c r="T18" s="499"/>
      <c r="U18" s="499"/>
      <c r="V18" s="500"/>
      <c r="W18" s="403"/>
      <c r="X18" s="404"/>
      <c r="Y18" s="404"/>
      <c r="Z18" s="404"/>
      <c r="AA18" s="404"/>
      <c r="AB18" s="395"/>
      <c r="AC18" s="501">
        <v>71.2</v>
      </c>
      <c r="AD18" s="502"/>
      <c r="AE18" s="502"/>
      <c r="AF18" s="502"/>
      <c r="AG18" s="503"/>
      <c r="AH18" s="501">
        <v>67.400000000000006</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13528839</v>
      </c>
      <c r="BO18" s="386"/>
      <c r="BP18" s="386"/>
      <c r="BQ18" s="386"/>
      <c r="BR18" s="386"/>
      <c r="BS18" s="386"/>
      <c r="BT18" s="386"/>
      <c r="BU18" s="387"/>
      <c r="BV18" s="385">
        <v>13016279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3101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16216785</v>
      </c>
      <c r="BO19" s="386"/>
      <c r="BP19" s="386"/>
      <c r="BQ19" s="386"/>
      <c r="BR19" s="386"/>
      <c r="BS19" s="386"/>
      <c r="BT19" s="386"/>
      <c r="BU19" s="387"/>
      <c r="BV19" s="385">
        <v>16148955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26131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35819126</v>
      </c>
      <c r="BO23" s="386"/>
      <c r="BP23" s="386"/>
      <c r="BQ23" s="386"/>
      <c r="BR23" s="386"/>
      <c r="BS23" s="386"/>
      <c r="BT23" s="386"/>
      <c r="BU23" s="387"/>
      <c r="BV23" s="385">
        <v>36675091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4400</v>
      </c>
      <c r="R24" s="437"/>
      <c r="S24" s="437"/>
      <c r="T24" s="437"/>
      <c r="U24" s="437"/>
      <c r="V24" s="476"/>
      <c r="W24" s="531"/>
      <c r="X24" s="519"/>
      <c r="Y24" s="520"/>
      <c r="Z24" s="435" t="s">
        <v>152</v>
      </c>
      <c r="AA24" s="415"/>
      <c r="AB24" s="415"/>
      <c r="AC24" s="415"/>
      <c r="AD24" s="415"/>
      <c r="AE24" s="415"/>
      <c r="AF24" s="415"/>
      <c r="AG24" s="416"/>
      <c r="AH24" s="436">
        <v>435</v>
      </c>
      <c r="AI24" s="437"/>
      <c r="AJ24" s="437"/>
      <c r="AK24" s="437"/>
      <c r="AL24" s="476"/>
      <c r="AM24" s="436">
        <v>1330665</v>
      </c>
      <c r="AN24" s="437"/>
      <c r="AO24" s="437"/>
      <c r="AP24" s="437"/>
      <c r="AQ24" s="437"/>
      <c r="AR24" s="476"/>
      <c r="AS24" s="436">
        <v>3059</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22997127</v>
      </c>
      <c r="BO24" s="386"/>
      <c r="BP24" s="386"/>
      <c r="BQ24" s="386"/>
      <c r="BR24" s="386"/>
      <c r="BS24" s="386"/>
      <c r="BT24" s="386"/>
      <c r="BU24" s="387"/>
      <c r="BV24" s="385">
        <v>23069815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3750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207611</v>
      </c>
      <c r="BO25" s="349"/>
      <c r="BP25" s="349"/>
      <c r="BQ25" s="349"/>
      <c r="BR25" s="349"/>
      <c r="BS25" s="349"/>
      <c r="BT25" s="349"/>
      <c r="BU25" s="350"/>
      <c r="BV25" s="348">
        <v>274445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6370</v>
      </c>
      <c r="R26" s="437"/>
      <c r="S26" s="437"/>
      <c r="T26" s="437"/>
      <c r="U26" s="437"/>
      <c r="V26" s="476"/>
      <c r="W26" s="531"/>
      <c r="X26" s="519"/>
      <c r="Y26" s="520"/>
      <c r="Z26" s="435" t="s">
        <v>158</v>
      </c>
      <c r="AA26" s="541"/>
      <c r="AB26" s="541"/>
      <c r="AC26" s="541"/>
      <c r="AD26" s="541"/>
      <c r="AE26" s="541"/>
      <c r="AF26" s="541"/>
      <c r="AG26" s="542"/>
      <c r="AH26" s="436">
        <v>52</v>
      </c>
      <c r="AI26" s="437"/>
      <c r="AJ26" s="437"/>
      <c r="AK26" s="437"/>
      <c r="AL26" s="476"/>
      <c r="AM26" s="436">
        <v>165360</v>
      </c>
      <c r="AN26" s="437"/>
      <c r="AO26" s="437"/>
      <c r="AP26" s="437"/>
      <c r="AQ26" s="437"/>
      <c r="AR26" s="476"/>
      <c r="AS26" s="436">
        <v>3180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6300</v>
      </c>
      <c r="R27" s="437"/>
      <c r="S27" s="437"/>
      <c r="T27" s="437"/>
      <c r="U27" s="437"/>
      <c r="V27" s="476"/>
      <c r="W27" s="531"/>
      <c r="X27" s="519"/>
      <c r="Y27" s="520"/>
      <c r="Z27" s="435" t="s">
        <v>161</v>
      </c>
      <c r="AA27" s="415"/>
      <c r="AB27" s="415"/>
      <c r="AC27" s="415"/>
      <c r="AD27" s="415"/>
      <c r="AE27" s="415"/>
      <c r="AF27" s="415"/>
      <c r="AG27" s="416"/>
      <c r="AH27" s="436">
        <v>50</v>
      </c>
      <c r="AI27" s="437"/>
      <c r="AJ27" s="437"/>
      <c r="AK27" s="437"/>
      <c r="AL27" s="476"/>
      <c r="AM27" s="436">
        <v>144632</v>
      </c>
      <c r="AN27" s="437"/>
      <c r="AO27" s="437"/>
      <c r="AP27" s="437"/>
      <c r="AQ27" s="437"/>
      <c r="AR27" s="476"/>
      <c r="AS27" s="436">
        <v>2893</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t="s">
        <v>119</v>
      </c>
      <c r="BO27" s="555"/>
      <c r="BP27" s="555"/>
      <c r="BQ27" s="555"/>
      <c r="BR27" s="555"/>
      <c r="BS27" s="555"/>
      <c r="BT27" s="555"/>
      <c r="BU27" s="556"/>
      <c r="BV27" s="554" t="s">
        <v>119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5300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576911</v>
      </c>
      <c r="BO28" s="349"/>
      <c r="BP28" s="349"/>
      <c r="BQ28" s="349"/>
      <c r="BR28" s="349"/>
      <c r="BS28" s="349"/>
      <c r="BT28" s="349"/>
      <c r="BU28" s="350"/>
      <c r="BV28" s="348">
        <v>762502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14</v>
      </c>
      <c r="M29" s="437"/>
      <c r="N29" s="437"/>
      <c r="O29" s="437"/>
      <c r="P29" s="476"/>
      <c r="Q29" s="436">
        <v>5000</v>
      </c>
      <c r="R29" s="437"/>
      <c r="S29" s="437"/>
      <c r="T29" s="437"/>
      <c r="U29" s="437"/>
      <c r="V29" s="476"/>
      <c r="W29" s="532"/>
      <c r="X29" s="533"/>
      <c r="Y29" s="534"/>
      <c r="Z29" s="435" t="s">
        <v>168</v>
      </c>
      <c r="AA29" s="415"/>
      <c r="AB29" s="415"/>
      <c r="AC29" s="415"/>
      <c r="AD29" s="415"/>
      <c r="AE29" s="415"/>
      <c r="AF29" s="415"/>
      <c r="AG29" s="416"/>
      <c r="AH29" s="436">
        <v>485</v>
      </c>
      <c r="AI29" s="437"/>
      <c r="AJ29" s="437"/>
      <c r="AK29" s="437"/>
      <c r="AL29" s="476"/>
      <c r="AM29" s="436">
        <v>1475297</v>
      </c>
      <c r="AN29" s="437"/>
      <c r="AO29" s="437"/>
      <c r="AP29" s="437"/>
      <c r="AQ29" s="437"/>
      <c r="AR29" s="476"/>
      <c r="AS29" s="436">
        <v>3042</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218054</v>
      </c>
      <c r="BO29" s="386"/>
      <c r="BP29" s="386"/>
      <c r="BQ29" s="386"/>
      <c r="BR29" s="386"/>
      <c r="BS29" s="386"/>
      <c r="BT29" s="386"/>
      <c r="BU29" s="387"/>
      <c r="BV29" s="385">
        <v>217954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2144055</v>
      </c>
      <c r="BO30" s="555"/>
      <c r="BP30" s="555"/>
      <c r="BQ30" s="555"/>
      <c r="BR30" s="555"/>
      <c r="BS30" s="555"/>
      <c r="BT30" s="555"/>
      <c r="BU30" s="556"/>
      <c r="BV30" s="554">
        <v>2083172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奈良県葛城地区清掃事務組合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香芝・王寺環境施設組合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葛城広域行政事務組合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奈良県後期高齢者医療広域連合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香芝・広陵消防組合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69" t="s">
        <v>23</v>
      </c>
      <c r="C41" s="1170"/>
      <c r="D41" s="81"/>
      <c r="E41" s="1175" t="s">
        <v>24</v>
      </c>
      <c r="F41" s="1175"/>
      <c r="G41" s="1175"/>
      <c r="H41" s="1176"/>
      <c r="I41" s="82">
        <v>35773</v>
      </c>
      <c r="J41" s="83">
        <v>34567</v>
      </c>
      <c r="K41" s="83">
        <v>37452</v>
      </c>
      <c r="L41" s="83">
        <v>36675</v>
      </c>
      <c r="M41" s="84">
        <v>35819</v>
      </c>
    </row>
    <row r="42" spans="2:13" ht="27.75" customHeight="1">
      <c r="B42" s="1171"/>
      <c r="C42" s="1172"/>
      <c r="D42" s="85"/>
      <c r="E42" s="1177" t="s">
        <v>25</v>
      </c>
      <c r="F42" s="1177"/>
      <c r="G42" s="1177"/>
      <c r="H42" s="1178"/>
      <c r="I42" s="86">
        <v>1682</v>
      </c>
      <c r="J42" s="87">
        <v>1661</v>
      </c>
      <c r="K42" s="87">
        <v>114</v>
      </c>
      <c r="L42" s="87">
        <v>102</v>
      </c>
      <c r="M42" s="88">
        <v>77</v>
      </c>
    </row>
    <row r="43" spans="2:13" ht="27.75" customHeight="1">
      <c r="B43" s="1171"/>
      <c r="C43" s="1172"/>
      <c r="D43" s="85"/>
      <c r="E43" s="1177" t="s">
        <v>26</v>
      </c>
      <c r="F43" s="1177"/>
      <c r="G43" s="1177"/>
      <c r="H43" s="1178"/>
      <c r="I43" s="86">
        <v>4638</v>
      </c>
      <c r="J43" s="87">
        <v>5394</v>
      </c>
      <c r="K43" s="87">
        <v>5319</v>
      </c>
      <c r="L43" s="87">
        <v>5386</v>
      </c>
      <c r="M43" s="88">
        <v>5698</v>
      </c>
    </row>
    <row r="44" spans="2:13" ht="27.75" customHeight="1">
      <c r="B44" s="1171"/>
      <c r="C44" s="1172"/>
      <c r="D44" s="85"/>
      <c r="E44" s="1177" t="s">
        <v>27</v>
      </c>
      <c r="F44" s="1177"/>
      <c r="G44" s="1177"/>
      <c r="H44" s="1178"/>
      <c r="I44" s="86">
        <v>1933</v>
      </c>
      <c r="J44" s="87">
        <v>1573</v>
      </c>
      <c r="K44" s="87">
        <v>1240</v>
      </c>
      <c r="L44" s="87">
        <v>1055</v>
      </c>
      <c r="M44" s="88">
        <v>1070</v>
      </c>
    </row>
    <row r="45" spans="2:13" ht="27.75" customHeight="1">
      <c r="B45" s="1171"/>
      <c r="C45" s="1172"/>
      <c r="D45" s="85"/>
      <c r="E45" s="1177" t="s">
        <v>28</v>
      </c>
      <c r="F45" s="1177"/>
      <c r="G45" s="1177"/>
      <c r="H45" s="1178"/>
      <c r="I45" s="86">
        <v>4937</v>
      </c>
      <c r="J45" s="87">
        <v>5002</v>
      </c>
      <c r="K45" s="87">
        <v>4944</v>
      </c>
      <c r="L45" s="87">
        <v>4358</v>
      </c>
      <c r="M45" s="88">
        <v>4000</v>
      </c>
    </row>
    <row r="46" spans="2:13" ht="27.75" customHeight="1">
      <c r="B46" s="1171"/>
      <c r="C46" s="1172"/>
      <c r="D46" s="85"/>
      <c r="E46" s="1177" t="s">
        <v>29</v>
      </c>
      <c r="F46" s="1177"/>
      <c r="G46" s="1177"/>
      <c r="H46" s="1178"/>
      <c r="I46" s="86">
        <v>3444</v>
      </c>
      <c r="J46" s="87">
        <v>3285</v>
      </c>
      <c r="K46" s="87" t="s">
        <v>474</v>
      </c>
      <c r="L46" s="87" t="s">
        <v>474</v>
      </c>
      <c r="M46" s="88" t="s">
        <v>474</v>
      </c>
    </row>
    <row r="47" spans="2:13" ht="27.75" customHeight="1">
      <c r="B47" s="1171"/>
      <c r="C47" s="1172"/>
      <c r="D47" s="85"/>
      <c r="E47" s="1177" t="s">
        <v>30</v>
      </c>
      <c r="F47" s="1177"/>
      <c r="G47" s="1177"/>
      <c r="H47" s="1178"/>
      <c r="I47" s="86" t="s">
        <v>474</v>
      </c>
      <c r="J47" s="87" t="s">
        <v>474</v>
      </c>
      <c r="K47" s="87" t="s">
        <v>474</v>
      </c>
      <c r="L47" s="87" t="s">
        <v>474</v>
      </c>
      <c r="M47" s="88" t="s">
        <v>474</v>
      </c>
    </row>
    <row r="48" spans="2:13" ht="27.75" customHeight="1">
      <c r="B48" s="1173"/>
      <c r="C48" s="1174"/>
      <c r="D48" s="85"/>
      <c r="E48" s="1177" t="s">
        <v>31</v>
      </c>
      <c r="F48" s="1177"/>
      <c r="G48" s="1177"/>
      <c r="H48" s="1178"/>
      <c r="I48" s="86" t="s">
        <v>474</v>
      </c>
      <c r="J48" s="87" t="s">
        <v>474</v>
      </c>
      <c r="K48" s="87" t="s">
        <v>474</v>
      </c>
      <c r="L48" s="87" t="s">
        <v>474</v>
      </c>
      <c r="M48" s="88" t="s">
        <v>474</v>
      </c>
    </row>
    <row r="49" spans="2:13" ht="27.75" customHeight="1">
      <c r="B49" s="1179" t="s">
        <v>32</v>
      </c>
      <c r="C49" s="1180"/>
      <c r="D49" s="89"/>
      <c r="E49" s="1177" t="s">
        <v>33</v>
      </c>
      <c r="F49" s="1177"/>
      <c r="G49" s="1177"/>
      <c r="H49" s="1178"/>
      <c r="I49" s="86">
        <v>1176</v>
      </c>
      <c r="J49" s="87">
        <v>1456</v>
      </c>
      <c r="K49" s="87">
        <v>2139</v>
      </c>
      <c r="L49" s="87">
        <v>2921</v>
      </c>
      <c r="M49" s="88">
        <v>3427</v>
      </c>
    </row>
    <row r="50" spans="2:13" ht="27.75" customHeight="1">
      <c r="B50" s="1171"/>
      <c r="C50" s="1172"/>
      <c r="D50" s="85"/>
      <c r="E50" s="1177" t="s">
        <v>34</v>
      </c>
      <c r="F50" s="1177"/>
      <c r="G50" s="1177"/>
      <c r="H50" s="1178"/>
      <c r="I50" s="86">
        <v>418</v>
      </c>
      <c r="J50" s="87">
        <v>328</v>
      </c>
      <c r="K50" s="87">
        <v>242</v>
      </c>
      <c r="L50" s="87">
        <v>151</v>
      </c>
      <c r="M50" s="88">
        <v>77</v>
      </c>
    </row>
    <row r="51" spans="2:13" ht="27.75" customHeight="1">
      <c r="B51" s="1173"/>
      <c r="C51" s="1174"/>
      <c r="D51" s="85"/>
      <c r="E51" s="1177" t="s">
        <v>35</v>
      </c>
      <c r="F51" s="1177"/>
      <c r="G51" s="1177"/>
      <c r="H51" s="1178"/>
      <c r="I51" s="86">
        <v>22906</v>
      </c>
      <c r="J51" s="87">
        <v>22986</v>
      </c>
      <c r="K51" s="87">
        <v>23093</v>
      </c>
      <c r="L51" s="87">
        <v>22988</v>
      </c>
      <c r="M51" s="88">
        <v>23230</v>
      </c>
    </row>
    <row r="52" spans="2:13" ht="27.75" customHeight="1" thickBot="1">
      <c r="B52" s="1181" t="s">
        <v>36</v>
      </c>
      <c r="C52" s="1182"/>
      <c r="D52" s="90"/>
      <c r="E52" s="1183" t="s">
        <v>37</v>
      </c>
      <c r="F52" s="1183"/>
      <c r="G52" s="1183"/>
      <c r="H52" s="1184"/>
      <c r="I52" s="91">
        <v>27908</v>
      </c>
      <c r="J52" s="92">
        <v>26711</v>
      </c>
      <c r="K52" s="92">
        <v>23595</v>
      </c>
      <c r="L52" s="92">
        <v>21515</v>
      </c>
      <c r="M52" s="93">
        <v>19929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40770</v>
      </c>
      <c r="E3" s="116"/>
      <c r="F3" s="117">
        <v>40203</v>
      </c>
      <c r="G3" s="118"/>
      <c r="H3" s="119"/>
    </row>
    <row r="4" spans="1:8">
      <c r="A4" s="120"/>
      <c r="B4" s="121"/>
      <c r="C4" s="122"/>
      <c r="D4" s="123">
        <v>23320</v>
      </c>
      <c r="E4" s="124"/>
      <c r="F4" s="125">
        <v>23352</v>
      </c>
      <c r="G4" s="126"/>
      <c r="H4" s="127"/>
    </row>
    <row r="5" spans="1:8">
      <c r="A5" s="108" t="s">
        <v>507</v>
      </c>
      <c r="B5" s="113"/>
      <c r="C5" s="114"/>
      <c r="D5" s="115">
        <v>30247</v>
      </c>
      <c r="E5" s="116"/>
      <c r="F5" s="117">
        <v>47569</v>
      </c>
      <c r="G5" s="118"/>
      <c r="H5" s="119"/>
    </row>
    <row r="6" spans="1:8">
      <c r="A6" s="120"/>
      <c r="B6" s="121"/>
      <c r="C6" s="122"/>
      <c r="D6" s="123">
        <v>18010</v>
      </c>
      <c r="E6" s="124"/>
      <c r="F6" s="125">
        <v>26255</v>
      </c>
      <c r="G6" s="126"/>
      <c r="H6" s="127"/>
    </row>
    <row r="7" spans="1:8">
      <c r="A7" s="108" t="s">
        <v>508</v>
      </c>
      <c r="B7" s="113"/>
      <c r="C7" s="114"/>
      <c r="D7" s="115">
        <v>29113</v>
      </c>
      <c r="E7" s="116"/>
      <c r="F7" s="117">
        <v>50880</v>
      </c>
      <c r="G7" s="118"/>
      <c r="H7" s="119"/>
    </row>
    <row r="8" spans="1:8">
      <c r="A8" s="120"/>
      <c r="B8" s="121"/>
      <c r="C8" s="122"/>
      <c r="D8" s="123">
        <v>21178</v>
      </c>
      <c r="E8" s="124"/>
      <c r="F8" s="125">
        <v>26879</v>
      </c>
      <c r="G8" s="126"/>
      <c r="H8" s="127"/>
    </row>
    <row r="9" spans="1:8">
      <c r="A9" s="108" t="s">
        <v>509</v>
      </c>
      <c r="B9" s="113"/>
      <c r="C9" s="114"/>
      <c r="D9" s="115">
        <v>30019</v>
      </c>
      <c r="E9" s="116"/>
      <c r="F9" s="117">
        <v>63956</v>
      </c>
      <c r="G9" s="118"/>
      <c r="H9" s="119"/>
    </row>
    <row r="10" spans="1:8">
      <c r="A10" s="120"/>
      <c r="B10" s="121"/>
      <c r="C10" s="122"/>
      <c r="D10" s="123">
        <v>13292</v>
      </c>
      <c r="E10" s="124"/>
      <c r="F10" s="125">
        <v>29239</v>
      </c>
      <c r="G10" s="126"/>
      <c r="H10" s="127"/>
    </row>
    <row r="11" spans="1:8">
      <c r="A11" s="108" t="s">
        <v>510</v>
      </c>
      <c r="B11" s="113"/>
      <c r="C11" s="114"/>
      <c r="D11" s="115">
        <v>32006</v>
      </c>
      <c r="E11" s="116"/>
      <c r="F11" s="117">
        <v>66255</v>
      </c>
      <c r="G11" s="118"/>
      <c r="H11" s="119"/>
    </row>
    <row r="12" spans="1:8">
      <c r="A12" s="120"/>
      <c r="B12" s="121"/>
      <c r="C12" s="128"/>
      <c r="D12" s="123">
        <v>22161</v>
      </c>
      <c r="E12" s="124"/>
      <c r="F12" s="125">
        <v>31822</v>
      </c>
      <c r="G12" s="126"/>
      <c r="H12" s="127"/>
    </row>
    <row r="13" spans="1:8">
      <c r="A13" s="108"/>
      <c r="B13" s="113"/>
      <c r="C13" s="129"/>
      <c r="D13" s="130">
        <v>32431</v>
      </c>
      <c r="E13" s="131"/>
      <c r="F13" s="132">
        <v>53773</v>
      </c>
      <c r="G13" s="133"/>
      <c r="H13" s="119"/>
    </row>
    <row r="14" spans="1:8">
      <c r="A14" s="120"/>
      <c r="B14" s="121"/>
      <c r="C14" s="122"/>
      <c r="D14" s="123">
        <v>19592</v>
      </c>
      <c r="E14" s="124"/>
      <c r="F14" s="125">
        <v>27509</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2.33</v>
      </c>
      <c r="C19" s="134">
        <f>ROUND(VALUE(SUBSTITUTE(実質収支比率等に係る経年分析!G$48,"▲","-")),2)</f>
        <v>3.37</v>
      </c>
      <c r="D19" s="134">
        <f>ROUND(VALUE(SUBSTITUTE(実質収支比率等に係る経年分析!H$48,"▲","-")),2)</f>
        <v>1.38</v>
      </c>
      <c r="E19" s="134">
        <f>ROUND(VALUE(SUBSTITUTE(実質収支比率等に係る経年分析!I$48,"▲","-")),2)</f>
        <v>3.12</v>
      </c>
      <c r="F19" s="134">
        <f>ROUND(VALUE(SUBSTITUTE(実質収支比率等に係る経年分析!J$48,"▲","-")),2)</f>
        <v>3.32</v>
      </c>
    </row>
    <row r="20" spans="1:11">
      <c r="A20" s="134" t="s">
        <v>42</v>
      </c>
      <c r="B20" s="134">
        <f>ROUND(VALUE(SUBSTITUTE(実質収支比率等に係る経年分析!F$47,"▲","-")),2)</f>
        <v>1.45</v>
      </c>
      <c r="C20" s="134">
        <f>ROUND(VALUE(SUBSTITUTE(実質収支比率等に係る経年分析!G$47,"▲","-")),2)</f>
        <v>2</v>
      </c>
      <c r="D20" s="134">
        <f>ROUND(VALUE(SUBSTITUTE(実質収支比率等に係る経年分析!H$47,"▲","-")),2)</f>
        <v>3.72</v>
      </c>
      <c r="E20" s="134">
        <f>ROUND(VALUE(SUBSTITUTE(実質収支比率等に係る経年分析!I$47,"▲","-")),2)</f>
        <v>5.23</v>
      </c>
      <c r="F20" s="134">
        <f>ROUND(VALUE(SUBSTITUTE(実質収支比率等に係る経年分析!J$47,"▲","-")),2)</f>
        <v>3.98</v>
      </c>
    </row>
    <row r="21" spans="1:11">
      <c r="A21" s="134" t="s">
        <v>43</v>
      </c>
      <c r="B21" s="134">
        <f>IF(ISNUMBER(VALUE(SUBSTITUTE(実質収支比率等に係る経年分析!F$49,"▲","-"))),ROUND(VALUE(SUBSTITUTE(実質収支比率等に係る経年分析!F$49,"▲","-")),2),NA())</f>
        <v>1.79</v>
      </c>
      <c r="C21" s="134">
        <f>IF(ISNUMBER(VALUE(SUBSTITUTE(実質収支比率等に係る経年分析!G$49,"▲","-"))),ROUND(VALUE(SUBSTITUTE(実質収支比率等に係る経年分析!G$49,"▲","-")),2),NA())</f>
        <v>1.65</v>
      </c>
      <c r="D21" s="134">
        <f>IF(ISNUMBER(VALUE(SUBSTITUTE(実質収支比率等に係る経年分析!H$49,"▲","-"))),ROUND(VALUE(SUBSTITUTE(実質収支比率等に係る経年分析!H$49,"▲","-")),2),NA())</f>
        <v>-1.8</v>
      </c>
      <c r="E21" s="134">
        <f>IF(ISNUMBER(VALUE(SUBSTITUTE(実質収支比率等に係る経年分析!I$49,"▲","-"))),ROUND(VALUE(SUBSTITUTE(実質収支比率等に係る経年分析!I$49,"▲","-")),2),NA())</f>
        <v>3.55</v>
      </c>
      <c r="F21" s="134">
        <f>IF(ISNUMBER(VALUE(SUBSTITUTE(実質収支比率等に係る経年分析!J$49,"▲","-"))),ROUND(VALUE(SUBSTITUTE(実質収支比率等に係る経年分析!J$49,"▲","-")),2),NA())</f>
        <v>-2.84</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土地取得特別会計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0.56999999999999995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0.56000000000000005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f>IF(ROUND(VALUE(SUBSTITUTE(連結実質赤字比率に係る赤字・黒字の構成分析!G$37,"▲", "-")), 2) &lt; 0, ABS(ROUND(VALUE(SUBSTITUTE(連結実質赤字比率に係る赤字・黒字の構成分析!G$37,"▲", "-")), 2)), NA())</f>
        <v>0.1</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0.56999999999999995</v>
      </c>
    </row>
    <row r="34" spans="1:16">
      <c r="A34" s="135" t="str">
        <f>IF(連結実質赤字比率に係る赤字・黒字の構成分析!C$36="",NA(),連結実質赤字比率に係る赤字・黒字の構成分析!C$36)</f>
        <v>国民健康保険特別会計</v>
      </c>
      <c r="B34" s="135">
        <f>IF(ROUND(VALUE(SUBSTITUTE(連結実質赤字比率に係る赤字・黒字の構成分析!F$36,"▲", "-")), 2) &lt; 0, ABS(ROUND(VALUE(SUBSTITUTE(連結実質赤字比率に係る赤字・黒字の構成分析!F$36,"▲", "-")), 2)), NA())</f>
        <v>0.21</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2.4900000000000002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18.72</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2194</v>
      </c>
      <c r="E42" s="136"/>
      <c r="F42" s="136"/>
      <c r="G42" s="136">
        <f>'実質公債費比率（分子）の構造'!L$52</f>
        <v>2227</v>
      </c>
      <c r="H42" s="136"/>
      <c r="I42" s="136"/>
      <c r="J42" s="136">
        <f>'実質公債費比率（分子）の構造'!M$52</f>
        <v>2241</v>
      </c>
      <c r="K42" s="136"/>
      <c r="L42" s="136"/>
      <c r="M42" s="136">
        <f>'実質公債費比率（分子）の構造'!N$52</f>
        <v>2241</v>
      </c>
      <c r="N42" s="136"/>
      <c r="O42" s="136"/>
      <c r="P42" s="136">
        <f>'実質公債費比率（分子）の構造'!O$52</f>
        <v>2258</v>
      </c>
    </row>
    <row r="43" spans="1:16">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52</v>
      </c>
      <c r="B44" s="136">
        <f>'実質公債費比率（分子）の構造'!K$50</f>
        <v>115</v>
      </c>
      <c r="C44" s="136"/>
      <c r="D44" s="136"/>
      <c r="E44" s="136">
        <f>'実質公債費比率（分子）の構造'!L$50</f>
        <v>112</v>
      </c>
      <c r="F44" s="136"/>
      <c r="G44" s="136"/>
      <c r="H44" s="136">
        <f>'実質公債費比率（分子）の構造'!M$50</f>
        <v>109</v>
      </c>
      <c r="I44" s="136"/>
      <c r="J44" s="136"/>
      <c r="K44" s="136">
        <f>'実質公債費比率（分子）の構造'!N$50</f>
        <v>67</v>
      </c>
      <c r="L44" s="136"/>
      <c r="M44" s="136"/>
      <c r="N44" s="136">
        <f>'実質公債費比率（分子）の構造'!O$50</f>
        <v>67</v>
      </c>
      <c r="O44" s="136"/>
      <c r="P44" s="136"/>
    </row>
    <row r="45" spans="1:16">
      <c r="A45" s="136" t="s">
        <v>53</v>
      </c>
      <c r="B45" s="136">
        <f>'実質公債費比率（分子）の構造'!K$49</f>
        <v>372</v>
      </c>
      <c r="C45" s="136"/>
      <c r="D45" s="136"/>
      <c r="E45" s="136">
        <f>'実質公債費比率（分子）の構造'!L$49</f>
        <v>356</v>
      </c>
      <c r="F45" s="136"/>
      <c r="G45" s="136"/>
      <c r="H45" s="136">
        <f>'実質公債費比率（分子）の構造'!M$49</f>
        <v>356</v>
      </c>
      <c r="I45" s="136"/>
      <c r="J45" s="136"/>
      <c r="K45" s="136">
        <f>'実質公債費比率（分子）の構造'!N$49</f>
        <v>210</v>
      </c>
      <c r="L45" s="136"/>
      <c r="M45" s="136"/>
      <c r="N45" s="136">
        <f>'実質公債費比率（分子）の構造'!O$49</f>
        <v>207</v>
      </c>
      <c r="O45" s="136"/>
      <c r="P45" s="136"/>
    </row>
    <row r="46" spans="1:16">
      <c r="A46" s="136" t="s">
        <v>54</v>
      </c>
      <c r="B46" s="136">
        <f>'実質公債費比率（分子）の構造'!K$48</f>
        <v>384</v>
      </c>
      <c r="C46" s="136"/>
      <c r="D46" s="136"/>
      <c r="E46" s="136">
        <f>'実質公債費比率（分子）の構造'!L$48</f>
        <v>322</v>
      </c>
      <c r="F46" s="136"/>
      <c r="G46" s="136"/>
      <c r="H46" s="136">
        <f>'実質公債費比率（分子）の構造'!M$48</f>
        <v>318</v>
      </c>
      <c r="I46" s="136"/>
      <c r="J46" s="136"/>
      <c r="K46" s="136">
        <f>'実質公債費比率（分子）の構造'!N$48</f>
        <v>318</v>
      </c>
      <c r="L46" s="136"/>
      <c r="M46" s="136"/>
      <c r="N46" s="136">
        <f>'実質公債費比率（分子）の構造'!O$48</f>
        <v>321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4041</v>
      </c>
      <c r="C49" s="136"/>
      <c r="D49" s="136"/>
      <c r="E49" s="136">
        <f>'実質公債費比率（分子）の構造'!L$45</f>
        <v>4048</v>
      </c>
      <c r="F49" s="136"/>
      <c r="G49" s="136"/>
      <c r="H49" s="136">
        <f>'実質公債費比率（分子）の構造'!M$45</f>
        <v>3949</v>
      </c>
      <c r="I49" s="136"/>
      <c r="J49" s="136"/>
      <c r="K49" s="136">
        <f>'実質公債費比率（分子）の構造'!N$45</f>
        <v>4095</v>
      </c>
      <c r="L49" s="136"/>
      <c r="M49" s="136"/>
      <c r="N49" s="136">
        <f>'実質公債費比率（分子）の構造'!O$45</f>
        <v>4024</v>
      </c>
      <c r="O49" s="136"/>
      <c r="P49" s="136"/>
    </row>
    <row r="50" spans="1:16">
      <c r="A50" s="136" t="s">
        <v>58</v>
      </c>
      <c r="B50" s="136" t="e">
        <f>NA()</f>
        <v>#N/A</v>
      </c>
      <c r="C50" s="136">
        <f>IF(ISNUMBER('実質公債費比率（分子）の構造'!K$53),'実質公債費比率（分子）の構造'!K$53,NA())</f>
        <v>2719</v>
      </c>
      <c r="D50" s="136" t="e">
        <f>NA()</f>
        <v>#N/A</v>
      </c>
      <c r="E50" s="136" t="e">
        <f>NA()</f>
        <v>#N/A</v>
      </c>
      <c r="F50" s="136">
        <f>IF(ISNUMBER('実質公債費比率（分子）の構造'!L$53),'実質公債費比率（分子）の構造'!L$53,NA())</f>
        <v>2612</v>
      </c>
      <c r="G50" s="136" t="e">
        <f>NA()</f>
        <v>#N/A</v>
      </c>
      <c r="H50" s="136" t="e">
        <f>NA()</f>
        <v>#N/A</v>
      </c>
      <c r="I50" s="136">
        <f>IF(ISNUMBER('実質公債費比率（分子）の構造'!M$53),'実質公債費比率（分子）の構造'!M$53,NA())</f>
        <v>2492</v>
      </c>
      <c r="J50" s="136" t="e">
        <f>NA()</f>
        <v>#N/A</v>
      </c>
      <c r="K50" s="136" t="e">
        <f>NA()</f>
        <v>#N/A</v>
      </c>
      <c r="L50" s="136">
        <f>IF(ISNUMBER('実質公債費比率（分子）の構造'!N$53),'実質公債費比率（分子）の構造'!N$53,NA())</f>
        <v>2450</v>
      </c>
      <c r="M50" s="136" t="e">
        <f>NA()</f>
        <v>#N/A</v>
      </c>
      <c r="N50" s="136" t="e">
        <f>NA()</f>
        <v>#N/A</v>
      </c>
      <c r="O50" s="136">
        <f>IF(ISNUMBER('実質公債費比率（分子）の構造'!O$53),'実質公債費比率（分子）の構造'!O$53,NA())</f>
        <v>2362</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22906</v>
      </c>
      <c r="E56" s="135"/>
      <c r="F56" s="135"/>
      <c r="G56" s="135">
        <f>'将来負担比率（分子）の構造'!J$51</f>
        <v>22986</v>
      </c>
      <c r="H56" s="135"/>
      <c r="I56" s="135"/>
      <c r="J56" s="135">
        <f>'将来負担比率（分子）の構造'!K$51</f>
        <v>23093</v>
      </c>
      <c r="K56" s="135"/>
      <c r="L56" s="135"/>
      <c r="M56" s="135">
        <f>'将来負担比率（分子）の構造'!L$51</f>
        <v>22988</v>
      </c>
      <c r="N56" s="135"/>
      <c r="O56" s="135"/>
      <c r="P56" s="135">
        <f>'将来負担比率（分子）の構造'!M$51</f>
        <v>23230</v>
      </c>
    </row>
    <row r="57" spans="1:16">
      <c r="A57" s="135" t="s">
        <v>34</v>
      </c>
      <c r="B57" s="135"/>
      <c r="C57" s="135"/>
      <c r="D57" s="135">
        <f>'将来負担比率（分子）の構造'!I$50</f>
        <v>418</v>
      </c>
      <c r="E57" s="135"/>
      <c r="F57" s="135"/>
      <c r="G57" s="135">
        <f>'将来負担比率（分子）の構造'!J$50</f>
        <v>328</v>
      </c>
      <c r="H57" s="135"/>
      <c r="I57" s="135"/>
      <c r="J57" s="135">
        <f>'将来負担比率（分子）の構造'!K$50</f>
        <v>242</v>
      </c>
      <c r="K57" s="135"/>
      <c r="L57" s="135"/>
      <c r="M57" s="135">
        <f>'将来負担比率（分子）の構造'!L$50</f>
        <v>151</v>
      </c>
      <c r="N57" s="135"/>
      <c r="O57" s="135"/>
      <c r="P57" s="135">
        <f>'将来負担比率（分子）の構造'!M$50</f>
        <v>77</v>
      </c>
    </row>
    <row r="58" spans="1:16">
      <c r="A58" s="135" t="s">
        <v>33</v>
      </c>
      <c r="B58" s="135"/>
      <c r="C58" s="135"/>
      <c r="D58" s="135">
        <f>'将来負担比率（分子）の構造'!I$49</f>
        <v>1176</v>
      </c>
      <c r="E58" s="135"/>
      <c r="F58" s="135"/>
      <c r="G58" s="135">
        <f>'将来負担比率（分子）の構造'!J$49</f>
        <v>1456</v>
      </c>
      <c r="H58" s="135"/>
      <c r="I58" s="135"/>
      <c r="J58" s="135">
        <f>'将来負担比率（分子）の構造'!K$49</f>
        <v>2139</v>
      </c>
      <c r="K58" s="135"/>
      <c r="L58" s="135"/>
      <c r="M58" s="135">
        <f>'将来負担比率（分子）の構造'!L$49</f>
        <v>2921</v>
      </c>
      <c r="N58" s="135"/>
      <c r="O58" s="135"/>
      <c r="P58" s="135">
        <f>'将来負担比率（分子）の構造'!M$49</f>
        <v>3427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3444</v>
      </c>
      <c r="C61" s="135"/>
      <c r="D61" s="135"/>
      <c r="E61" s="135">
        <f>'将来負担比率（分子）の構造'!J$46</f>
        <v>3285</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4937</v>
      </c>
      <c r="C62" s="135"/>
      <c r="D62" s="135"/>
      <c r="E62" s="135">
        <f>'将来負担比率（分子）の構造'!J$45</f>
        <v>5002</v>
      </c>
      <c r="F62" s="135"/>
      <c r="G62" s="135"/>
      <c r="H62" s="135">
        <f>'将来負担比率（分子）の構造'!K$45</f>
        <v>4944</v>
      </c>
      <c r="I62" s="135"/>
      <c r="J62" s="135"/>
      <c r="K62" s="135">
        <f>'将来負担比率（分子）の構造'!L$45</f>
        <v>4358</v>
      </c>
      <c r="L62" s="135"/>
      <c r="M62" s="135"/>
      <c r="N62" s="135">
        <f>'将来負担比率（分子）の構造'!M$45</f>
        <v>4000</v>
      </c>
      <c r="O62" s="135"/>
      <c r="P62" s="135"/>
    </row>
    <row r="63" spans="1:16">
      <c r="A63" s="135" t="s">
        <v>27</v>
      </c>
      <c r="B63" s="135">
        <f>'将来負担比率（分子）の構造'!I$44</f>
        <v>1933</v>
      </c>
      <c r="C63" s="135"/>
      <c r="D63" s="135"/>
      <c r="E63" s="135">
        <f>'将来負担比率（分子）の構造'!J$44</f>
        <v>1573</v>
      </c>
      <c r="F63" s="135"/>
      <c r="G63" s="135"/>
      <c r="H63" s="135">
        <f>'将来負担比率（分子）の構造'!K$44</f>
        <v>1240</v>
      </c>
      <c r="I63" s="135"/>
      <c r="J63" s="135"/>
      <c r="K63" s="135">
        <f>'将来負担比率（分子）の構造'!L$44</f>
        <v>1055</v>
      </c>
      <c r="L63" s="135"/>
      <c r="M63" s="135"/>
      <c r="N63" s="135">
        <f>'将来負担比率（分子）の構造'!M$44</f>
        <v>1070</v>
      </c>
      <c r="O63" s="135"/>
      <c r="P63" s="135"/>
    </row>
    <row r="64" spans="1:16">
      <c r="A64" s="135" t="s">
        <v>26</v>
      </c>
      <c r="B64" s="135">
        <f>'将来負担比率（分子）の構造'!I$43</f>
        <v>4638</v>
      </c>
      <c r="C64" s="135"/>
      <c r="D64" s="135"/>
      <c r="E64" s="135">
        <f>'将来負担比率（分子）の構造'!J$43</f>
        <v>5394</v>
      </c>
      <c r="F64" s="135"/>
      <c r="G64" s="135"/>
      <c r="H64" s="135">
        <f>'将来負担比率（分子）の構造'!K$43</f>
        <v>5319</v>
      </c>
      <c r="I64" s="135"/>
      <c r="J64" s="135"/>
      <c r="K64" s="135">
        <f>'将来負担比率（分子）の構造'!L$43</f>
        <v>5386</v>
      </c>
      <c r="L64" s="135"/>
      <c r="M64" s="135"/>
      <c r="N64" s="135">
        <f>'将来負担比率（分子）の構造'!M$43</f>
        <v>5698</v>
      </c>
      <c r="O64" s="135"/>
      <c r="P64" s="135"/>
    </row>
    <row r="65" spans="1:16">
      <c r="A65" s="135" t="s">
        <v>25</v>
      </c>
      <c r="B65" s="135">
        <f>'将来負担比率（分子）の構造'!I$42</f>
        <v>1682</v>
      </c>
      <c r="C65" s="135"/>
      <c r="D65" s="135"/>
      <c r="E65" s="135">
        <f>'将来負担比率（分子）の構造'!J$42</f>
        <v>1661</v>
      </c>
      <c r="F65" s="135"/>
      <c r="G65" s="135"/>
      <c r="H65" s="135">
        <f>'将来負担比率（分子）の構造'!K$42</f>
        <v>114</v>
      </c>
      <c r="I65" s="135"/>
      <c r="J65" s="135"/>
      <c r="K65" s="135">
        <f>'将来負担比率（分子）の構造'!L$42</f>
        <v>102</v>
      </c>
      <c r="L65" s="135"/>
      <c r="M65" s="135"/>
      <c r="N65" s="135">
        <f>'将来負担比率（分子）の構造'!M$42</f>
        <v>77</v>
      </c>
      <c r="O65" s="135"/>
      <c r="P65" s="135"/>
    </row>
    <row r="66" spans="1:16">
      <c r="A66" s="135" t="s">
        <v>24</v>
      </c>
      <c r="B66" s="135">
        <f>'将来負担比率（分子）の構造'!I$41</f>
        <v>35773</v>
      </c>
      <c r="C66" s="135"/>
      <c r="D66" s="135"/>
      <c r="E66" s="135">
        <f>'将来負担比率（分子）の構造'!J$41</f>
        <v>34567</v>
      </c>
      <c r="F66" s="135"/>
      <c r="G66" s="135"/>
      <c r="H66" s="135">
        <f>'将来負担比率（分子）の構造'!K$41</f>
        <v>37452</v>
      </c>
      <c r="I66" s="135"/>
      <c r="J66" s="135"/>
      <c r="K66" s="135">
        <f>'将来負担比率（分子）の構造'!L$41</f>
        <v>36675</v>
      </c>
      <c r="L66" s="135"/>
      <c r="M66" s="135"/>
      <c r="N66" s="135">
        <f>'将来負担比率（分子）の構造'!M$41</f>
        <v>35819</v>
      </c>
      <c r="O66" s="135"/>
      <c r="P66" s="135"/>
    </row>
    <row r="67" spans="1:16">
      <c r="A67" s="135" t="s">
        <v>62</v>
      </c>
      <c r="B67" s="135" t="e">
        <f>NA()</f>
        <v>#N/A</v>
      </c>
      <c r="C67" s="135">
        <f>IF(ISNUMBER('将来負担比率（分子）の構造'!I$52), IF('将来負担比率（分子）の構造'!I$52 &lt; 0, 0, '将来負担比率（分子）の構造'!I$52), NA())</f>
        <v>27908</v>
      </c>
      <c r="D67" s="135" t="e">
        <f>NA()</f>
        <v>#N/A</v>
      </c>
      <c r="E67" s="135" t="e">
        <f>NA()</f>
        <v>#N/A</v>
      </c>
      <c r="F67" s="135">
        <f>IF(ISNUMBER('将来負担比率（分子）の構造'!J$52), IF('将来負担比率（分子）の構造'!J$52 &lt; 0, 0, '将来負担比率（分子）の構造'!J$52), NA())</f>
        <v>26711</v>
      </c>
      <c r="G67" s="135" t="e">
        <f>NA()</f>
        <v>#N/A</v>
      </c>
      <c r="H67" s="135" t="e">
        <f>NA()</f>
        <v>#N/A</v>
      </c>
      <c r="I67" s="135">
        <f>IF(ISNUMBER('将来負担比率（分子）の構造'!K$52), IF('将来負担比率（分子）の構造'!K$52 &lt; 0, 0, '将来負担比率（分子）の構造'!K$52), NA())</f>
        <v>23595</v>
      </c>
      <c r="J67" s="135" t="e">
        <f>NA()</f>
        <v>#N/A</v>
      </c>
      <c r="K67" s="135" t="e">
        <f>NA()</f>
        <v>#N/A</v>
      </c>
      <c r="L67" s="135">
        <f>IF(ISNUMBER('将来負担比率（分子）の構造'!L$52), IF('将来負担比率（分子）の構造'!L$52 &lt; 0, 0, '将来負担比率（分子）の構造'!L$52), NA())</f>
        <v>21515</v>
      </c>
      <c r="M67" s="135" t="e">
        <f>NA()</f>
        <v>#N/A</v>
      </c>
      <c r="N67" s="135" t="e">
        <f>NA()</f>
        <v>#N/A</v>
      </c>
      <c r="O67" s="135">
        <f>IF(ISNUMBER('将来負担比率（分子）の構造'!M$52), IF('将来負担比率（分子）の構造'!M$52 &lt; 0, 0, '将来負担比率（分子）の構造'!M$52), NA())</f>
        <v>19929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8637254</v>
      </c>
      <c r="S5" s="583"/>
      <c r="T5" s="583"/>
      <c r="U5" s="583"/>
      <c r="V5" s="583"/>
      <c r="W5" s="583"/>
      <c r="X5" s="583"/>
      <c r="Y5" s="584"/>
      <c r="Z5" s="585">
        <v>36.9</v>
      </c>
      <c r="AA5" s="585"/>
      <c r="AB5" s="585"/>
      <c r="AC5" s="585"/>
      <c r="AD5" s="586">
        <v>8637254</v>
      </c>
      <c r="AE5" s="586"/>
      <c r="AF5" s="586"/>
      <c r="AG5" s="586"/>
      <c r="AH5" s="586"/>
      <c r="AI5" s="586"/>
      <c r="AJ5" s="586"/>
      <c r="AK5" s="586"/>
      <c r="AL5" s="587">
        <v>64</v>
      </c>
      <c r="AM5" s="588"/>
      <c r="AN5" s="588"/>
      <c r="AO5" s="589"/>
      <c r="AP5" s="579" t="s">
        <v>206</v>
      </c>
      <c r="AQ5" s="580"/>
      <c r="AR5" s="580"/>
      <c r="AS5" s="580"/>
      <c r="AT5" s="580"/>
      <c r="AU5" s="580"/>
      <c r="AV5" s="580"/>
      <c r="AW5" s="580"/>
      <c r="AX5" s="580"/>
      <c r="AY5" s="580"/>
      <c r="AZ5" s="580"/>
      <c r="BA5" s="580"/>
      <c r="BB5" s="580"/>
      <c r="BC5" s="580"/>
      <c r="BD5" s="580"/>
      <c r="BE5" s="580"/>
      <c r="BF5" s="581"/>
      <c r="BG5" s="593">
        <v>8637254</v>
      </c>
      <c r="BH5" s="594"/>
      <c r="BI5" s="594"/>
      <c r="BJ5" s="594"/>
      <c r="BK5" s="594"/>
      <c r="BL5" s="594"/>
      <c r="BM5" s="594"/>
      <c r="BN5" s="595"/>
      <c r="BO5" s="596">
        <v>100</v>
      </c>
      <c r="BP5" s="596"/>
      <c r="BQ5" s="596"/>
      <c r="BR5" s="596"/>
      <c r="BS5" s="597">
        <v>32693</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149376</v>
      </c>
      <c r="S6" s="594"/>
      <c r="T6" s="594"/>
      <c r="U6" s="594"/>
      <c r="V6" s="594"/>
      <c r="W6" s="594"/>
      <c r="X6" s="594"/>
      <c r="Y6" s="595"/>
      <c r="Z6" s="596">
        <v>0.6</v>
      </c>
      <c r="AA6" s="596"/>
      <c r="AB6" s="596"/>
      <c r="AC6" s="596"/>
      <c r="AD6" s="597">
        <v>149376</v>
      </c>
      <c r="AE6" s="597"/>
      <c r="AF6" s="597"/>
      <c r="AG6" s="597"/>
      <c r="AH6" s="597"/>
      <c r="AI6" s="597"/>
      <c r="AJ6" s="597"/>
      <c r="AK6" s="597"/>
      <c r="AL6" s="598">
        <v>1.1000000000000001</v>
      </c>
      <c r="AM6" s="599"/>
      <c r="AN6" s="599"/>
      <c r="AO6" s="600"/>
      <c r="AP6" s="590" t="s">
        <v>211</v>
      </c>
      <c r="AQ6" s="591"/>
      <c r="AR6" s="591"/>
      <c r="AS6" s="591"/>
      <c r="AT6" s="591"/>
      <c r="AU6" s="591"/>
      <c r="AV6" s="591"/>
      <c r="AW6" s="591"/>
      <c r="AX6" s="591"/>
      <c r="AY6" s="591"/>
      <c r="AZ6" s="591"/>
      <c r="BA6" s="591"/>
      <c r="BB6" s="591"/>
      <c r="BC6" s="591"/>
      <c r="BD6" s="591"/>
      <c r="BE6" s="591"/>
      <c r="BF6" s="592"/>
      <c r="BG6" s="593">
        <v>8637254</v>
      </c>
      <c r="BH6" s="594"/>
      <c r="BI6" s="594"/>
      <c r="BJ6" s="594"/>
      <c r="BK6" s="594"/>
      <c r="BL6" s="594"/>
      <c r="BM6" s="594"/>
      <c r="BN6" s="595"/>
      <c r="BO6" s="596">
        <v>100</v>
      </c>
      <c r="BP6" s="596"/>
      <c r="BQ6" s="596"/>
      <c r="BR6" s="596"/>
      <c r="BS6" s="597">
        <v>32693</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249212</v>
      </c>
      <c r="CS6" s="594"/>
      <c r="CT6" s="594"/>
      <c r="CU6" s="594"/>
      <c r="CV6" s="594"/>
      <c r="CW6" s="594"/>
      <c r="CX6" s="594"/>
      <c r="CY6" s="595"/>
      <c r="CZ6" s="596">
        <v>1.1000000000000001</v>
      </c>
      <c r="DA6" s="596"/>
      <c r="DB6" s="596"/>
      <c r="DC6" s="596"/>
      <c r="DD6" s="602">
        <v>538</v>
      </c>
      <c r="DE6" s="594"/>
      <c r="DF6" s="594"/>
      <c r="DG6" s="594"/>
      <c r="DH6" s="594"/>
      <c r="DI6" s="594"/>
      <c r="DJ6" s="594"/>
      <c r="DK6" s="594"/>
      <c r="DL6" s="594"/>
      <c r="DM6" s="594"/>
      <c r="DN6" s="594"/>
      <c r="DO6" s="594"/>
      <c r="DP6" s="595"/>
      <c r="DQ6" s="602">
        <v>249212</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33515</v>
      </c>
      <c r="S7" s="594"/>
      <c r="T7" s="594"/>
      <c r="U7" s="594"/>
      <c r="V7" s="594"/>
      <c r="W7" s="594"/>
      <c r="X7" s="594"/>
      <c r="Y7" s="595"/>
      <c r="Z7" s="596">
        <v>0.1</v>
      </c>
      <c r="AA7" s="596"/>
      <c r="AB7" s="596"/>
      <c r="AC7" s="596"/>
      <c r="AD7" s="597">
        <v>33515</v>
      </c>
      <c r="AE7" s="597"/>
      <c r="AF7" s="597"/>
      <c r="AG7" s="597"/>
      <c r="AH7" s="597"/>
      <c r="AI7" s="597"/>
      <c r="AJ7" s="597"/>
      <c r="AK7" s="597"/>
      <c r="AL7" s="598">
        <v>0.2</v>
      </c>
      <c r="AM7" s="599"/>
      <c r="AN7" s="599"/>
      <c r="AO7" s="600"/>
      <c r="AP7" s="590" t="s">
        <v>214</v>
      </c>
      <c r="AQ7" s="591"/>
      <c r="AR7" s="591"/>
      <c r="AS7" s="591"/>
      <c r="AT7" s="591"/>
      <c r="AU7" s="591"/>
      <c r="AV7" s="591"/>
      <c r="AW7" s="591"/>
      <c r="AX7" s="591"/>
      <c r="AY7" s="591"/>
      <c r="AZ7" s="591"/>
      <c r="BA7" s="591"/>
      <c r="BB7" s="591"/>
      <c r="BC7" s="591"/>
      <c r="BD7" s="591"/>
      <c r="BE7" s="591"/>
      <c r="BF7" s="592"/>
      <c r="BG7" s="593">
        <v>4600644</v>
      </c>
      <c r="BH7" s="594"/>
      <c r="BI7" s="594"/>
      <c r="BJ7" s="594"/>
      <c r="BK7" s="594"/>
      <c r="BL7" s="594"/>
      <c r="BM7" s="594"/>
      <c r="BN7" s="595"/>
      <c r="BO7" s="596">
        <v>53.3</v>
      </c>
      <c r="BP7" s="596"/>
      <c r="BQ7" s="596"/>
      <c r="BR7" s="596"/>
      <c r="BS7" s="597">
        <v>32693</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2872962</v>
      </c>
      <c r="CS7" s="594"/>
      <c r="CT7" s="594"/>
      <c r="CU7" s="594"/>
      <c r="CV7" s="594"/>
      <c r="CW7" s="594"/>
      <c r="CX7" s="594"/>
      <c r="CY7" s="595"/>
      <c r="CZ7" s="596">
        <v>12.6</v>
      </c>
      <c r="DA7" s="596"/>
      <c r="DB7" s="596"/>
      <c r="DC7" s="596"/>
      <c r="DD7" s="602">
        <v>651441</v>
      </c>
      <c r="DE7" s="594"/>
      <c r="DF7" s="594"/>
      <c r="DG7" s="594"/>
      <c r="DH7" s="594"/>
      <c r="DI7" s="594"/>
      <c r="DJ7" s="594"/>
      <c r="DK7" s="594"/>
      <c r="DL7" s="594"/>
      <c r="DM7" s="594"/>
      <c r="DN7" s="594"/>
      <c r="DO7" s="594"/>
      <c r="DP7" s="595"/>
      <c r="DQ7" s="602">
        <v>1837281</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148887</v>
      </c>
      <c r="S8" s="594"/>
      <c r="T8" s="594"/>
      <c r="U8" s="594"/>
      <c r="V8" s="594"/>
      <c r="W8" s="594"/>
      <c r="X8" s="594"/>
      <c r="Y8" s="595"/>
      <c r="Z8" s="596">
        <v>0.6</v>
      </c>
      <c r="AA8" s="596"/>
      <c r="AB8" s="596"/>
      <c r="AC8" s="596"/>
      <c r="AD8" s="597">
        <v>148887</v>
      </c>
      <c r="AE8" s="597"/>
      <c r="AF8" s="597"/>
      <c r="AG8" s="597"/>
      <c r="AH8" s="597"/>
      <c r="AI8" s="597"/>
      <c r="AJ8" s="597"/>
      <c r="AK8" s="597"/>
      <c r="AL8" s="598">
        <v>1.1000000000000001</v>
      </c>
      <c r="AM8" s="599"/>
      <c r="AN8" s="599"/>
      <c r="AO8" s="600"/>
      <c r="AP8" s="590" t="s">
        <v>217</v>
      </c>
      <c r="AQ8" s="591"/>
      <c r="AR8" s="591"/>
      <c r="AS8" s="591"/>
      <c r="AT8" s="591"/>
      <c r="AU8" s="591"/>
      <c r="AV8" s="591"/>
      <c r="AW8" s="591"/>
      <c r="AX8" s="591"/>
      <c r="AY8" s="591"/>
      <c r="AZ8" s="591"/>
      <c r="BA8" s="591"/>
      <c r="BB8" s="591"/>
      <c r="BC8" s="591"/>
      <c r="BD8" s="591"/>
      <c r="BE8" s="591"/>
      <c r="BF8" s="592"/>
      <c r="BG8" s="593">
        <v>116189</v>
      </c>
      <c r="BH8" s="594"/>
      <c r="BI8" s="594"/>
      <c r="BJ8" s="594"/>
      <c r="BK8" s="594"/>
      <c r="BL8" s="594"/>
      <c r="BM8" s="594"/>
      <c r="BN8" s="595"/>
      <c r="BO8" s="596">
        <v>1.3</v>
      </c>
      <c r="BP8" s="596"/>
      <c r="BQ8" s="596"/>
      <c r="BR8" s="596"/>
      <c r="BS8" s="602" t="s">
        <v>218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8561839</v>
      </c>
      <c r="CS8" s="594"/>
      <c r="CT8" s="594"/>
      <c r="CU8" s="594"/>
      <c r="CV8" s="594"/>
      <c r="CW8" s="594"/>
      <c r="CX8" s="594"/>
      <c r="CY8" s="595"/>
      <c r="CZ8" s="596">
        <v>37.5</v>
      </c>
      <c r="DA8" s="596"/>
      <c r="DB8" s="596"/>
      <c r="DC8" s="596"/>
      <c r="DD8" s="602">
        <v>167574</v>
      </c>
      <c r="DE8" s="594"/>
      <c r="DF8" s="594"/>
      <c r="DG8" s="594"/>
      <c r="DH8" s="594"/>
      <c r="DI8" s="594"/>
      <c r="DJ8" s="594"/>
      <c r="DK8" s="594"/>
      <c r="DL8" s="594"/>
      <c r="DM8" s="594"/>
      <c r="DN8" s="594"/>
      <c r="DO8" s="594"/>
      <c r="DP8" s="595"/>
      <c r="DQ8" s="602">
        <v>4038093</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81101</v>
      </c>
      <c r="S9" s="594"/>
      <c r="T9" s="594"/>
      <c r="U9" s="594"/>
      <c r="V9" s="594"/>
      <c r="W9" s="594"/>
      <c r="X9" s="594"/>
      <c r="Y9" s="595"/>
      <c r="Z9" s="596">
        <v>0.3</v>
      </c>
      <c r="AA9" s="596"/>
      <c r="AB9" s="596"/>
      <c r="AC9" s="596"/>
      <c r="AD9" s="597">
        <v>81101</v>
      </c>
      <c r="AE9" s="597"/>
      <c r="AF9" s="597"/>
      <c r="AG9" s="597"/>
      <c r="AH9" s="597"/>
      <c r="AI9" s="597"/>
      <c r="AJ9" s="597"/>
      <c r="AK9" s="597"/>
      <c r="AL9" s="598">
        <v>0.6</v>
      </c>
      <c r="AM9" s="599"/>
      <c r="AN9" s="599"/>
      <c r="AO9" s="600"/>
      <c r="AP9" s="590" t="s">
        <v>221</v>
      </c>
      <c r="AQ9" s="591"/>
      <c r="AR9" s="591"/>
      <c r="AS9" s="591"/>
      <c r="AT9" s="591"/>
      <c r="AU9" s="591"/>
      <c r="AV9" s="591"/>
      <c r="AW9" s="591"/>
      <c r="AX9" s="591"/>
      <c r="AY9" s="591"/>
      <c r="AZ9" s="591"/>
      <c r="BA9" s="591"/>
      <c r="BB9" s="591"/>
      <c r="BC9" s="591"/>
      <c r="BD9" s="591"/>
      <c r="BE9" s="591"/>
      <c r="BF9" s="592"/>
      <c r="BG9" s="593">
        <v>4157708</v>
      </c>
      <c r="BH9" s="594"/>
      <c r="BI9" s="594"/>
      <c r="BJ9" s="594"/>
      <c r="BK9" s="594"/>
      <c r="BL9" s="594"/>
      <c r="BM9" s="594"/>
      <c r="BN9" s="595"/>
      <c r="BO9" s="596">
        <v>48.1</v>
      </c>
      <c r="BP9" s="596"/>
      <c r="BQ9" s="596"/>
      <c r="BR9" s="596"/>
      <c r="BS9" s="602" t="s">
        <v>218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1666105</v>
      </c>
      <c r="CS9" s="594"/>
      <c r="CT9" s="594"/>
      <c r="CU9" s="594"/>
      <c r="CV9" s="594"/>
      <c r="CW9" s="594"/>
      <c r="CX9" s="594"/>
      <c r="CY9" s="595"/>
      <c r="CZ9" s="596">
        <v>7.3</v>
      </c>
      <c r="DA9" s="596"/>
      <c r="DB9" s="596"/>
      <c r="DC9" s="596"/>
      <c r="DD9" s="602">
        <v>19774</v>
      </c>
      <c r="DE9" s="594"/>
      <c r="DF9" s="594"/>
      <c r="DG9" s="594"/>
      <c r="DH9" s="594"/>
      <c r="DI9" s="594"/>
      <c r="DJ9" s="594"/>
      <c r="DK9" s="594"/>
      <c r="DL9" s="594"/>
      <c r="DM9" s="594"/>
      <c r="DN9" s="594"/>
      <c r="DO9" s="594"/>
      <c r="DP9" s="595"/>
      <c r="DQ9" s="602">
        <v>1608322</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604933</v>
      </c>
      <c r="S10" s="594"/>
      <c r="T10" s="594"/>
      <c r="U10" s="594"/>
      <c r="V10" s="594"/>
      <c r="W10" s="594"/>
      <c r="X10" s="594"/>
      <c r="Y10" s="595"/>
      <c r="Z10" s="596">
        <v>2.6</v>
      </c>
      <c r="AA10" s="596"/>
      <c r="AB10" s="596"/>
      <c r="AC10" s="596"/>
      <c r="AD10" s="597">
        <v>604933</v>
      </c>
      <c r="AE10" s="597"/>
      <c r="AF10" s="597"/>
      <c r="AG10" s="597"/>
      <c r="AH10" s="597"/>
      <c r="AI10" s="597"/>
      <c r="AJ10" s="597"/>
      <c r="AK10" s="597"/>
      <c r="AL10" s="598">
        <v>4.5</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116829</v>
      </c>
      <c r="BH10" s="594"/>
      <c r="BI10" s="594"/>
      <c r="BJ10" s="594"/>
      <c r="BK10" s="594"/>
      <c r="BL10" s="594"/>
      <c r="BM10" s="594"/>
      <c r="BN10" s="595"/>
      <c r="BO10" s="596">
        <v>1.4</v>
      </c>
      <c r="BP10" s="596"/>
      <c r="BQ10" s="596"/>
      <c r="BR10" s="596"/>
      <c r="BS10" s="602" t="s">
        <v>218</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5720</v>
      </c>
      <c r="CS10" s="594"/>
      <c r="CT10" s="594"/>
      <c r="CU10" s="594"/>
      <c r="CV10" s="594"/>
      <c r="CW10" s="594"/>
      <c r="CX10" s="594"/>
      <c r="CY10" s="595"/>
      <c r="CZ10" s="596">
        <v>0</v>
      </c>
      <c r="DA10" s="596"/>
      <c r="DB10" s="596"/>
      <c r="DC10" s="596"/>
      <c r="DD10" s="602" t="s">
        <v>218</v>
      </c>
      <c r="DE10" s="594"/>
      <c r="DF10" s="594"/>
      <c r="DG10" s="594"/>
      <c r="DH10" s="594"/>
      <c r="DI10" s="594"/>
      <c r="DJ10" s="594"/>
      <c r="DK10" s="594"/>
      <c r="DL10" s="594"/>
      <c r="DM10" s="594"/>
      <c r="DN10" s="594"/>
      <c r="DO10" s="594"/>
      <c r="DP10" s="595"/>
      <c r="DQ10" s="602" t="s">
        <v>218</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t="s">
        <v>218</v>
      </c>
      <c r="S11" s="594"/>
      <c r="T11" s="594"/>
      <c r="U11" s="594"/>
      <c r="V11" s="594"/>
      <c r="W11" s="594"/>
      <c r="X11" s="594"/>
      <c r="Y11" s="595"/>
      <c r="Z11" s="596" t="s">
        <v>218</v>
      </c>
      <c r="AA11" s="596"/>
      <c r="AB11" s="596"/>
      <c r="AC11" s="596"/>
      <c r="AD11" s="597" t="s">
        <v>218</v>
      </c>
      <c r="AE11" s="597"/>
      <c r="AF11" s="597"/>
      <c r="AG11" s="597"/>
      <c r="AH11" s="597"/>
      <c r="AI11" s="597"/>
      <c r="AJ11" s="597"/>
      <c r="AK11" s="597"/>
      <c r="AL11" s="598" t="s">
        <v>218</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209918</v>
      </c>
      <c r="BH11" s="594"/>
      <c r="BI11" s="594"/>
      <c r="BJ11" s="594"/>
      <c r="BK11" s="594"/>
      <c r="BL11" s="594"/>
      <c r="BM11" s="594"/>
      <c r="BN11" s="595"/>
      <c r="BO11" s="596">
        <v>2.4</v>
      </c>
      <c r="BP11" s="596"/>
      <c r="BQ11" s="596"/>
      <c r="BR11" s="596"/>
      <c r="BS11" s="602">
        <v>32693</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73572</v>
      </c>
      <c r="CS11" s="594"/>
      <c r="CT11" s="594"/>
      <c r="CU11" s="594"/>
      <c r="CV11" s="594"/>
      <c r="CW11" s="594"/>
      <c r="CX11" s="594"/>
      <c r="CY11" s="595"/>
      <c r="CZ11" s="596">
        <v>0.3</v>
      </c>
      <c r="DA11" s="596"/>
      <c r="DB11" s="596"/>
      <c r="DC11" s="596"/>
      <c r="DD11" s="602">
        <v>9357</v>
      </c>
      <c r="DE11" s="594"/>
      <c r="DF11" s="594"/>
      <c r="DG11" s="594"/>
      <c r="DH11" s="594"/>
      <c r="DI11" s="594"/>
      <c r="DJ11" s="594"/>
      <c r="DK11" s="594"/>
      <c r="DL11" s="594"/>
      <c r="DM11" s="594"/>
      <c r="DN11" s="594"/>
      <c r="DO11" s="594"/>
      <c r="DP11" s="595"/>
      <c r="DQ11" s="602">
        <v>65582</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218</v>
      </c>
      <c r="S12" s="594"/>
      <c r="T12" s="594"/>
      <c r="U12" s="594"/>
      <c r="V12" s="594"/>
      <c r="W12" s="594"/>
      <c r="X12" s="594"/>
      <c r="Y12" s="595"/>
      <c r="Z12" s="596" t="s">
        <v>218</v>
      </c>
      <c r="AA12" s="596"/>
      <c r="AB12" s="596"/>
      <c r="AC12" s="596"/>
      <c r="AD12" s="597" t="s">
        <v>218</v>
      </c>
      <c r="AE12" s="597"/>
      <c r="AF12" s="597"/>
      <c r="AG12" s="597"/>
      <c r="AH12" s="597"/>
      <c r="AI12" s="597"/>
      <c r="AJ12" s="597"/>
      <c r="AK12" s="597"/>
      <c r="AL12" s="598" t="s">
        <v>218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3579335</v>
      </c>
      <c r="BH12" s="594"/>
      <c r="BI12" s="594"/>
      <c r="BJ12" s="594"/>
      <c r="BK12" s="594"/>
      <c r="BL12" s="594"/>
      <c r="BM12" s="594"/>
      <c r="BN12" s="595"/>
      <c r="BO12" s="596">
        <v>41.4</v>
      </c>
      <c r="BP12" s="596"/>
      <c r="BQ12" s="596"/>
      <c r="BR12" s="596"/>
      <c r="BS12" s="602" t="s">
        <v>218</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78488</v>
      </c>
      <c r="CS12" s="594"/>
      <c r="CT12" s="594"/>
      <c r="CU12" s="594"/>
      <c r="CV12" s="594"/>
      <c r="CW12" s="594"/>
      <c r="CX12" s="594"/>
      <c r="CY12" s="595"/>
      <c r="CZ12" s="596">
        <v>0.3</v>
      </c>
      <c r="DA12" s="596"/>
      <c r="DB12" s="596"/>
      <c r="DC12" s="596"/>
      <c r="DD12" s="602">
        <v>204</v>
      </c>
      <c r="DE12" s="594"/>
      <c r="DF12" s="594"/>
      <c r="DG12" s="594"/>
      <c r="DH12" s="594"/>
      <c r="DI12" s="594"/>
      <c r="DJ12" s="594"/>
      <c r="DK12" s="594"/>
      <c r="DL12" s="594"/>
      <c r="DM12" s="594"/>
      <c r="DN12" s="594"/>
      <c r="DO12" s="594"/>
      <c r="DP12" s="595"/>
      <c r="DQ12" s="602">
        <v>74331</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19706</v>
      </c>
      <c r="S13" s="594"/>
      <c r="T13" s="594"/>
      <c r="U13" s="594"/>
      <c r="V13" s="594"/>
      <c r="W13" s="594"/>
      <c r="X13" s="594"/>
      <c r="Y13" s="595"/>
      <c r="Z13" s="596">
        <v>0.1</v>
      </c>
      <c r="AA13" s="596"/>
      <c r="AB13" s="596"/>
      <c r="AC13" s="596"/>
      <c r="AD13" s="597">
        <v>19706</v>
      </c>
      <c r="AE13" s="597"/>
      <c r="AF13" s="597"/>
      <c r="AG13" s="597"/>
      <c r="AH13" s="597"/>
      <c r="AI13" s="597"/>
      <c r="AJ13" s="597"/>
      <c r="AK13" s="597"/>
      <c r="AL13" s="598">
        <v>0.1</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3579273</v>
      </c>
      <c r="BH13" s="594"/>
      <c r="BI13" s="594"/>
      <c r="BJ13" s="594"/>
      <c r="BK13" s="594"/>
      <c r="BL13" s="594"/>
      <c r="BM13" s="594"/>
      <c r="BN13" s="595"/>
      <c r="BO13" s="596">
        <v>41.4</v>
      </c>
      <c r="BP13" s="596"/>
      <c r="BQ13" s="596"/>
      <c r="BR13" s="596"/>
      <c r="BS13" s="602" t="s">
        <v>218</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1851613</v>
      </c>
      <c r="CS13" s="594"/>
      <c r="CT13" s="594"/>
      <c r="CU13" s="594"/>
      <c r="CV13" s="594"/>
      <c r="CW13" s="594"/>
      <c r="CX13" s="594"/>
      <c r="CY13" s="595"/>
      <c r="CZ13" s="596">
        <v>8.1</v>
      </c>
      <c r="DA13" s="596"/>
      <c r="DB13" s="596"/>
      <c r="DC13" s="596"/>
      <c r="DD13" s="602">
        <v>1127105</v>
      </c>
      <c r="DE13" s="594"/>
      <c r="DF13" s="594"/>
      <c r="DG13" s="594"/>
      <c r="DH13" s="594"/>
      <c r="DI13" s="594"/>
      <c r="DJ13" s="594"/>
      <c r="DK13" s="594"/>
      <c r="DL13" s="594"/>
      <c r="DM13" s="594"/>
      <c r="DN13" s="594"/>
      <c r="DO13" s="594"/>
      <c r="DP13" s="595"/>
      <c r="DQ13" s="602">
        <v>1223903</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218</v>
      </c>
      <c r="S14" s="594"/>
      <c r="T14" s="594"/>
      <c r="U14" s="594"/>
      <c r="V14" s="594"/>
      <c r="W14" s="594"/>
      <c r="X14" s="594"/>
      <c r="Y14" s="595"/>
      <c r="Z14" s="596" t="s">
        <v>218</v>
      </c>
      <c r="AA14" s="596"/>
      <c r="AB14" s="596"/>
      <c r="AC14" s="596"/>
      <c r="AD14" s="597" t="s">
        <v>218</v>
      </c>
      <c r="AE14" s="597"/>
      <c r="AF14" s="597"/>
      <c r="AG14" s="597"/>
      <c r="AH14" s="597"/>
      <c r="AI14" s="597"/>
      <c r="AJ14" s="597"/>
      <c r="AK14" s="597"/>
      <c r="AL14" s="598" t="s">
        <v>218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110233</v>
      </c>
      <c r="BH14" s="594"/>
      <c r="BI14" s="594"/>
      <c r="BJ14" s="594"/>
      <c r="BK14" s="594"/>
      <c r="BL14" s="594"/>
      <c r="BM14" s="594"/>
      <c r="BN14" s="595"/>
      <c r="BO14" s="596">
        <v>1.3</v>
      </c>
      <c r="BP14" s="596"/>
      <c r="BQ14" s="596"/>
      <c r="BR14" s="596"/>
      <c r="BS14" s="602" t="s">
        <v>218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962478</v>
      </c>
      <c r="CS14" s="594"/>
      <c r="CT14" s="594"/>
      <c r="CU14" s="594"/>
      <c r="CV14" s="594"/>
      <c r="CW14" s="594"/>
      <c r="CX14" s="594"/>
      <c r="CY14" s="595"/>
      <c r="CZ14" s="596">
        <v>4.2</v>
      </c>
      <c r="DA14" s="596"/>
      <c r="DB14" s="596"/>
      <c r="DC14" s="596"/>
      <c r="DD14" s="602">
        <v>44198</v>
      </c>
      <c r="DE14" s="594"/>
      <c r="DF14" s="594"/>
      <c r="DG14" s="594"/>
      <c r="DH14" s="594"/>
      <c r="DI14" s="594"/>
      <c r="DJ14" s="594"/>
      <c r="DK14" s="594"/>
      <c r="DL14" s="594"/>
      <c r="DM14" s="594"/>
      <c r="DN14" s="594"/>
      <c r="DO14" s="594"/>
      <c r="DP14" s="595"/>
      <c r="DQ14" s="602">
        <v>914477</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72805</v>
      </c>
      <c r="S15" s="594"/>
      <c r="T15" s="594"/>
      <c r="U15" s="594"/>
      <c r="V15" s="594"/>
      <c r="W15" s="594"/>
      <c r="X15" s="594"/>
      <c r="Y15" s="595"/>
      <c r="Z15" s="596">
        <v>0.3</v>
      </c>
      <c r="AA15" s="596"/>
      <c r="AB15" s="596"/>
      <c r="AC15" s="596"/>
      <c r="AD15" s="597">
        <v>72805</v>
      </c>
      <c r="AE15" s="597"/>
      <c r="AF15" s="597"/>
      <c r="AG15" s="597"/>
      <c r="AH15" s="597"/>
      <c r="AI15" s="597"/>
      <c r="AJ15" s="597"/>
      <c r="AK15" s="597"/>
      <c r="AL15" s="598">
        <v>0.5</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347042</v>
      </c>
      <c r="BH15" s="594"/>
      <c r="BI15" s="594"/>
      <c r="BJ15" s="594"/>
      <c r="BK15" s="594"/>
      <c r="BL15" s="594"/>
      <c r="BM15" s="594"/>
      <c r="BN15" s="595"/>
      <c r="BO15" s="596">
        <v>4</v>
      </c>
      <c r="BP15" s="596"/>
      <c r="BQ15" s="596"/>
      <c r="BR15" s="596"/>
      <c r="BS15" s="602" t="s">
        <v>218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2473447</v>
      </c>
      <c r="CS15" s="594"/>
      <c r="CT15" s="594"/>
      <c r="CU15" s="594"/>
      <c r="CV15" s="594"/>
      <c r="CW15" s="594"/>
      <c r="CX15" s="594"/>
      <c r="CY15" s="595"/>
      <c r="CZ15" s="596">
        <v>10.8</v>
      </c>
      <c r="DA15" s="596"/>
      <c r="DB15" s="596"/>
      <c r="DC15" s="596"/>
      <c r="DD15" s="602">
        <v>485814</v>
      </c>
      <c r="DE15" s="594"/>
      <c r="DF15" s="594"/>
      <c r="DG15" s="594"/>
      <c r="DH15" s="594"/>
      <c r="DI15" s="594"/>
      <c r="DJ15" s="594"/>
      <c r="DK15" s="594"/>
      <c r="DL15" s="594"/>
      <c r="DM15" s="594"/>
      <c r="DN15" s="594"/>
      <c r="DO15" s="594"/>
      <c r="DP15" s="595"/>
      <c r="DQ15" s="602">
        <v>1696838</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4204545</v>
      </c>
      <c r="S16" s="594"/>
      <c r="T16" s="594"/>
      <c r="U16" s="594"/>
      <c r="V16" s="594"/>
      <c r="W16" s="594"/>
      <c r="X16" s="594"/>
      <c r="Y16" s="595"/>
      <c r="Z16" s="596">
        <v>18</v>
      </c>
      <c r="AA16" s="596"/>
      <c r="AB16" s="596"/>
      <c r="AC16" s="596"/>
      <c r="AD16" s="597">
        <v>3628591</v>
      </c>
      <c r="AE16" s="597"/>
      <c r="AF16" s="597"/>
      <c r="AG16" s="597"/>
      <c r="AH16" s="597"/>
      <c r="AI16" s="597"/>
      <c r="AJ16" s="597"/>
      <c r="AK16" s="597"/>
      <c r="AL16" s="598">
        <v>26.9</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218</v>
      </c>
      <c r="BH16" s="594"/>
      <c r="BI16" s="594"/>
      <c r="BJ16" s="594"/>
      <c r="BK16" s="594"/>
      <c r="BL16" s="594"/>
      <c r="BM16" s="594"/>
      <c r="BN16" s="595"/>
      <c r="BO16" s="596" t="s">
        <v>218</v>
      </c>
      <c r="BP16" s="596"/>
      <c r="BQ16" s="596"/>
      <c r="BR16" s="596"/>
      <c r="BS16" s="602" t="s">
        <v>218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218</v>
      </c>
      <c r="CS16" s="594"/>
      <c r="CT16" s="594"/>
      <c r="CU16" s="594"/>
      <c r="CV16" s="594"/>
      <c r="CW16" s="594"/>
      <c r="CX16" s="594"/>
      <c r="CY16" s="595"/>
      <c r="CZ16" s="596" t="s">
        <v>218</v>
      </c>
      <c r="DA16" s="596"/>
      <c r="DB16" s="596"/>
      <c r="DC16" s="596"/>
      <c r="DD16" s="602" t="s">
        <v>218</v>
      </c>
      <c r="DE16" s="594"/>
      <c r="DF16" s="594"/>
      <c r="DG16" s="594"/>
      <c r="DH16" s="594"/>
      <c r="DI16" s="594"/>
      <c r="DJ16" s="594"/>
      <c r="DK16" s="594"/>
      <c r="DL16" s="594"/>
      <c r="DM16" s="594"/>
      <c r="DN16" s="594"/>
      <c r="DO16" s="594"/>
      <c r="DP16" s="595"/>
      <c r="DQ16" s="602" t="s">
        <v>218</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3628591</v>
      </c>
      <c r="S17" s="594"/>
      <c r="T17" s="594"/>
      <c r="U17" s="594"/>
      <c r="V17" s="594"/>
      <c r="W17" s="594"/>
      <c r="X17" s="594"/>
      <c r="Y17" s="595"/>
      <c r="Z17" s="596">
        <v>15.5</v>
      </c>
      <c r="AA17" s="596"/>
      <c r="AB17" s="596"/>
      <c r="AC17" s="596"/>
      <c r="AD17" s="597">
        <v>3628591</v>
      </c>
      <c r="AE17" s="597"/>
      <c r="AF17" s="597"/>
      <c r="AG17" s="597"/>
      <c r="AH17" s="597"/>
      <c r="AI17" s="597"/>
      <c r="AJ17" s="597"/>
      <c r="AK17" s="597"/>
      <c r="AL17" s="598">
        <v>26.9</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218</v>
      </c>
      <c r="BH17" s="594"/>
      <c r="BI17" s="594"/>
      <c r="BJ17" s="594"/>
      <c r="BK17" s="594"/>
      <c r="BL17" s="594"/>
      <c r="BM17" s="594"/>
      <c r="BN17" s="595"/>
      <c r="BO17" s="596" t="s">
        <v>218</v>
      </c>
      <c r="BP17" s="596"/>
      <c r="BQ17" s="596"/>
      <c r="BR17" s="596"/>
      <c r="BS17" s="602" t="s">
        <v>218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4044707</v>
      </c>
      <c r="CS17" s="594"/>
      <c r="CT17" s="594"/>
      <c r="CU17" s="594"/>
      <c r="CV17" s="594"/>
      <c r="CW17" s="594"/>
      <c r="CX17" s="594"/>
      <c r="CY17" s="595"/>
      <c r="CZ17" s="596">
        <v>17.7</v>
      </c>
      <c r="DA17" s="596"/>
      <c r="DB17" s="596"/>
      <c r="DC17" s="596"/>
      <c r="DD17" s="602" t="s">
        <v>218</v>
      </c>
      <c r="DE17" s="594"/>
      <c r="DF17" s="594"/>
      <c r="DG17" s="594"/>
      <c r="DH17" s="594"/>
      <c r="DI17" s="594"/>
      <c r="DJ17" s="594"/>
      <c r="DK17" s="594"/>
      <c r="DL17" s="594"/>
      <c r="DM17" s="594"/>
      <c r="DN17" s="594"/>
      <c r="DO17" s="594"/>
      <c r="DP17" s="595"/>
      <c r="DQ17" s="602">
        <v>3953769</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575954</v>
      </c>
      <c r="S18" s="594"/>
      <c r="T18" s="594"/>
      <c r="U18" s="594"/>
      <c r="V18" s="594"/>
      <c r="W18" s="594"/>
      <c r="X18" s="594"/>
      <c r="Y18" s="595"/>
      <c r="Z18" s="596">
        <v>2.5</v>
      </c>
      <c r="AA18" s="596"/>
      <c r="AB18" s="596"/>
      <c r="AC18" s="596"/>
      <c r="AD18" s="597" t="s">
        <v>218</v>
      </c>
      <c r="AE18" s="597"/>
      <c r="AF18" s="597"/>
      <c r="AG18" s="597"/>
      <c r="AH18" s="597"/>
      <c r="AI18" s="597"/>
      <c r="AJ18" s="597"/>
      <c r="AK18" s="597"/>
      <c r="AL18" s="598" t="s">
        <v>218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218</v>
      </c>
      <c r="BH18" s="594"/>
      <c r="BI18" s="594"/>
      <c r="BJ18" s="594"/>
      <c r="BK18" s="594"/>
      <c r="BL18" s="594"/>
      <c r="BM18" s="594"/>
      <c r="BN18" s="595"/>
      <c r="BO18" s="596" t="s">
        <v>218</v>
      </c>
      <c r="BP18" s="596"/>
      <c r="BQ18" s="596"/>
      <c r="BR18" s="596"/>
      <c r="BS18" s="602" t="s">
        <v>218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218</v>
      </c>
      <c r="CS18" s="594"/>
      <c r="CT18" s="594"/>
      <c r="CU18" s="594"/>
      <c r="CV18" s="594"/>
      <c r="CW18" s="594"/>
      <c r="CX18" s="594"/>
      <c r="CY18" s="595"/>
      <c r="CZ18" s="596" t="s">
        <v>218</v>
      </c>
      <c r="DA18" s="596"/>
      <c r="DB18" s="596"/>
      <c r="DC18" s="596"/>
      <c r="DD18" s="602" t="s">
        <v>218</v>
      </c>
      <c r="DE18" s="594"/>
      <c r="DF18" s="594"/>
      <c r="DG18" s="594"/>
      <c r="DH18" s="594"/>
      <c r="DI18" s="594"/>
      <c r="DJ18" s="594"/>
      <c r="DK18" s="594"/>
      <c r="DL18" s="594"/>
      <c r="DM18" s="594"/>
      <c r="DN18" s="594"/>
      <c r="DO18" s="594"/>
      <c r="DP18" s="595"/>
      <c r="DQ18" s="602" t="s">
        <v>218</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t="s">
        <v>218</v>
      </c>
      <c r="S19" s="594"/>
      <c r="T19" s="594"/>
      <c r="U19" s="594"/>
      <c r="V19" s="594"/>
      <c r="W19" s="594"/>
      <c r="X19" s="594"/>
      <c r="Y19" s="595"/>
      <c r="Z19" s="596" t="s">
        <v>218</v>
      </c>
      <c r="AA19" s="596"/>
      <c r="AB19" s="596"/>
      <c r="AC19" s="596"/>
      <c r="AD19" s="597" t="s">
        <v>218</v>
      </c>
      <c r="AE19" s="597"/>
      <c r="AF19" s="597"/>
      <c r="AG19" s="597"/>
      <c r="AH19" s="597"/>
      <c r="AI19" s="597"/>
      <c r="AJ19" s="597"/>
      <c r="AK19" s="597"/>
      <c r="AL19" s="598" t="s">
        <v>218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t="s">
        <v>218</v>
      </c>
      <c r="BH19" s="594"/>
      <c r="BI19" s="594"/>
      <c r="BJ19" s="594"/>
      <c r="BK19" s="594"/>
      <c r="BL19" s="594"/>
      <c r="BM19" s="594"/>
      <c r="BN19" s="595"/>
      <c r="BO19" s="596" t="s">
        <v>218</v>
      </c>
      <c r="BP19" s="596"/>
      <c r="BQ19" s="596"/>
      <c r="BR19" s="596"/>
      <c r="BS19" s="602" t="s">
        <v>218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218</v>
      </c>
      <c r="CS19" s="594"/>
      <c r="CT19" s="594"/>
      <c r="CU19" s="594"/>
      <c r="CV19" s="594"/>
      <c r="CW19" s="594"/>
      <c r="CX19" s="594"/>
      <c r="CY19" s="595"/>
      <c r="CZ19" s="596" t="s">
        <v>218</v>
      </c>
      <c r="DA19" s="596"/>
      <c r="DB19" s="596"/>
      <c r="DC19" s="596"/>
      <c r="DD19" s="602" t="s">
        <v>218</v>
      </c>
      <c r="DE19" s="594"/>
      <c r="DF19" s="594"/>
      <c r="DG19" s="594"/>
      <c r="DH19" s="594"/>
      <c r="DI19" s="594"/>
      <c r="DJ19" s="594"/>
      <c r="DK19" s="594"/>
      <c r="DL19" s="594"/>
      <c r="DM19" s="594"/>
      <c r="DN19" s="594"/>
      <c r="DO19" s="594"/>
      <c r="DP19" s="595"/>
      <c r="DQ19" s="602" t="s">
        <v>218</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13952122</v>
      </c>
      <c r="S20" s="594"/>
      <c r="T20" s="594"/>
      <c r="U20" s="594"/>
      <c r="V20" s="594"/>
      <c r="W20" s="594"/>
      <c r="X20" s="594"/>
      <c r="Y20" s="595"/>
      <c r="Z20" s="596">
        <v>59.6</v>
      </c>
      <c r="AA20" s="596"/>
      <c r="AB20" s="596"/>
      <c r="AC20" s="596"/>
      <c r="AD20" s="597">
        <v>13376168</v>
      </c>
      <c r="AE20" s="597"/>
      <c r="AF20" s="597"/>
      <c r="AG20" s="597"/>
      <c r="AH20" s="597"/>
      <c r="AI20" s="597"/>
      <c r="AJ20" s="597"/>
      <c r="AK20" s="597"/>
      <c r="AL20" s="598">
        <v>99.2</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t="s">
        <v>218</v>
      </c>
      <c r="BH20" s="594"/>
      <c r="BI20" s="594"/>
      <c r="BJ20" s="594"/>
      <c r="BK20" s="594"/>
      <c r="BL20" s="594"/>
      <c r="BM20" s="594"/>
      <c r="BN20" s="595"/>
      <c r="BO20" s="596" t="s">
        <v>218</v>
      </c>
      <c r="BP20" s="596"/>
      <c r="BQ20" s="596"/>
      <c r="BR20" s="596"/>
      <c r="BS20" s="602" t="s">
        <v>218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22840143</v>
      </c>
      <c r="CS20" s="594"/>
      <c r="CT20" s="594"/>
      <c r="CU20" s="594"/>
      <c r="CV20" s="594"/>
      <c r="CW20" s="594"/>
      <c r="CX20" s="594"/>
      <c r="CY20" s="595"/>
      <c r="CZ20" s="596">
        <v>100</v>
      </c>
      <c r="DA20" s="596"/>
      <c r="DB20" s="596"/>
      <c r="DC20" s="596"/>
      <c r="DD20" s="602">
        <v>2506005</v>
      </c>
      <c r="DE20" s="594"/>
      <c r="DF20" s="594"/>
      <c r="DG20" s="594"/>
      <c r="DH20" s="594"/>
      <c r="DI20" s="594"/>
      <c r="DJ20" s="594"/>
      <c r="DK20" s="594"/>
      <c r="DL20" s="594"/>
      <c r="DM20" s="594"/>
      <c r="DN20" s="594"/>
      <c r="DO20" s="594"/>
      <c r="DP20" s="595"/>
      <c r="DQ20" s="602">
        <v>15661808</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9048</v>
      </c>
      <c r="S21" s="594"/>
      <c r="T21" s="594"/>
      <c r="U21" s="594"/>
      <c r="V21" s="594"/>
      <c r="W21" s="594"/>
      <c r="X21" s="594"/>
      <c r="Y21" s="595"/>
      <c r="Z21" s="596">
        <v>0</v>
      </c>
      <c r="AA21" s="596"/>
      <c r="AB21" s="596"/>
      <c r="AC21" s="596"/>
      <c r="AD21" s="597">
        <v>9048</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218</v>
      </c>
      <c r="BH21" s="594"/>
      <c r="BI21" s="594"/>
      <c r="BJ21" s="594"/>
      <c r="BK21" s="594"/>
      <c r="BL21" s="594"/>
      <c r="BM21" s="594"/>
      <c r="BN21" s="595"/>
      <c r="BO21" s="596" t="s">
        <v>218</v>
      </c>
      <c r="BP21" s="596"/>
      <c r="BQ21" s="596"/>
      <c r="BR21" s="596"/>
      <c r="BS21" s="602" t="s">
        <v>218</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327741</v>
      </c>
      <c r="S22" s="594"/>
      <c r="T22" s="594"/>
      <c r="U22" s="594"/>
      <c r="V22" s="594"/>
      <c r="W22" s="594"/>
      <c r="X22" s="594"/>
      <c r="Y22" s="595"/>
      <c r="Z22" s="596">
        <v>1.4</v>
      </c>
      <c r="AA22" s="596"/>
      <c r="AB22" s="596"/>
      <c r="AC22" s="596"/>
      <c r="AD22" s="597">
        <v>2049</v>
      </c>
      <c r="AE22" s="597"/>
      <c r="AF22" s="597"/>
      <c r="AG22" s="597"/>
      <c r="AH22" s="597"/>
      <c r="AI22" s="597"/>
      <c r="AJ22" s="597"/>
      <c r="AK22" s="597"/>
      <c r="AL22" s="598">
        <v>0</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218</v>
      </c>
      <c r="BH22" s="594"/>
      <c r="BI22" s="594"/>
      <c r="BJ22" s="594"/>
      <c r="BK22" s="594"/>
      <c r="BL22" s="594"/>
      <c r="BM22" s="594"/>
      <c r="BN22" s="595"/>
      <c r="BO22" s="596" t="s">
        <v>218</v>
      </c>
      <c r="BP22" s="596"/>
      <c r="BQ22" s="596"/>
      <c r="BR22" s="596"/>
      <c r="BS22" s="602" t="s">
        <v>218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458061</v>
      </c>
      <c r="S23" s="594"/>
      <c r="T23" s="594"/>
      <c r="U23" s="594"/>
      <c r="V23" s="594"/>
      <c r="W23" s="594"/>
      <c r="X23" s="594"/>
      <c r="Y23" s="595"/>
      <c r="Z23" s="596">
        <v>2</v>
      </c>
      <c r="AA23" s="596"/>
      <c r="AB23" s="596"/>
      <c r="AC23" s="596"/>
      <c r="AD23" s="597">
        <v>68841</v>
      </c>
      <c r="AE23" s="597"/>
      <c r="AF23" s="597"/>
      <c r="AG23" s="597"/>
      <c r="AH23" s="597"/>
      <c r="AI23" s="597"/>
      <c r="AJ23" s="597"/>
      <c r="AK23" s="597"/>
      <c r="AL23" s="598">
        <v>0.5</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218</v>
      </c>
      <c r="BH23" s="594"/>
      <c r="BI23" s="594"/>
      <c r="BJ23" s="594"/>
      <c r="BK23" s="594"/>
      <c r="BL23" s="594"/>
      <c r="BM23" s="594"/>
      <c r="BN23" s="595"/>
      <c r="BO23" s="596" t="s">
        <v>218</v>
      </c>
      <c r="BP23" s="596"/>
      <c r="BQ23" s="596"/>
      <c r="BR23" s="596"/>
      <c r="BS23" s="602" t="s">
        <v>218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8" t="s">
        <v>266</v>
      </c>
      <c r="DM23" s="619"/>
      <c r="DN23" s="619"/>
      <c r="DO23" s="619"/>
      <c r="DP23" s="619"/>
      <c r="DQ23" s="619"/>
      <c r="DR23" s="619"/>
      <c r="DS23" s="619"/>
      <c r="DT23" s="619"/>
      <c r="DU23" s="619"/>
      <c r="DV23" s="620"/>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49827</v>
      </c>
      <c r="S24" s="594"/>
      <c r="T24" s="594"/>
      <c r="U24" s="594"/>
      <c r="V24" s="594"/>
      <c r="W24" s="594"/>
      <c r="X24" s="594"/>
      <c r="Y24" s="595"/>
      <c r="Z24" s="596">
        <v>0.2</v>
      </c>
      <c r="AA24" s="596"/>
      <c r="AB24" s="596"/>
      <c r="AC24" s="596"/>
      <c r="AD24" s="597" t="s">
        <v>218</v>
      </c>
      <c r="AE24" s="597"/>
      <c r="AF24" s="597"/>
      <c r="AG24" s="597"/>
      <c r="AH24" s="597"/>
      <c r="AI24" s="597"/>
      <c r="AJ24" s="597"/>
      <c r="AK24" s="597"/>
      <c r="AL24" s="598" t="s">
        <v>218</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218</v>
      </c>
      <c r="BH24" s="594"/>
      <c r="BI24" s="594"/>
      <c r="BJ24" s="594"/>
      <c r="BK24" s="594"/>
      <c r="BL24" s="594"/>
      <c r="BM24" s="594"/>
      <c r="BN24" s="595"/>
      <c r="BO24" s="596" t="s">
        <v>218</v>
      </c>
      <c r="BP24" s="596"/>
      <c r="BQ24" s="596"/>
      <c r="BR24" s="596"/>
      <c r="BS24" s="602" t="s">
        <v>218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12909188</v>
      </c>
      <c r="CS24" s="583"/>
      <c r="CT24" s="583"/>
      <c r="CU24" s="583"/>
      <c r="CV24" s="583"/>
      <c r="CW24" s="583"/>
      <c r="CX24" s="583"/>
      <c r="CY24" s="584"/>
      <c r="CZ24" s="622">
        <v>56.5</v>
      </c>
      <c r="DA24" s="623"/>
      <c r="DB24" s="623"/>
      <c r="DC24" s="624"/>
      <c r="DD24" s="621">
        <v>8665950</v>
      </c>
      <c r="DE24" s="583"/>
      <c r="DF24" s="583"/>
      <c r="DG24" s="583"/>
      <c r="DH24" s="583"/>
      <c r="DI24" s="583"/>
      <c r="DJ24" s="583"/>
      <c r="DK24" s="584"/>
      <c r="DL24" s="621">
        <v>8648073</v>
      </c>
      <c r="DM24" s="583"/>
      <c r="DN24" s="583"/>
      <c r="DO24" s="583"/>
      <c r="DP24" s="583"/>
      <c r="DQ24" s="583"/>
      <c r="DR24" s="583"/>
      <c r="DS24" s="583"/>
      <c r="DT24" s="583"/>
      <c r="DU24" s="583"/>
      <c r="DV24" s="584"/>
      <c r="DW24" s="587">
        <v>58.7</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3020031</v>
      </c>
      <c r="S25" s="594"/>
      <c r="T25" s="594"/>
      <c r="U25" s="594"/>
      <c r="V25" s="594"/>
      <c r="W25" s="594"/>
      <c r="X25" s="594"/>
      <c r="Y25" s="595"/>
      <c r="Z25" s="596">
        <v>12.9</v>
      </c>
      <c r="AA25" s="596"/>
      <c r="AB25" s="596"/>
      <c r="AC25" s="596"/>
      <c r="AD25" s="597" t="s">
        <v>218</v>
      </c>
      <c r="AE25" s="597"/>
      <c r="AF25" s="597"/>
      <c r="AG25" s="597"/>
      <c r="AH25" s="597"/>
      <c r="AI25" s="597"/>
      <c r="AJ25" s="597"/>
      <c r="AK25" s="597"/>
      <c r="AL25" s="598" t="s">
        <v>218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218</v>
      </c>
      <c r="BH25" s="594"/>
      <c r="BI25" s="594"/>
      <c r="BJ25" s="594"/>
      <c r="BK25" s="594"/>
      <c r="BL25" s="594"/>
      <c r="BM25" s="594"/>
      <c r="BN25" s="595"/>
      <c r="BO25" s="596" t="s">
        <v>218</v>
      </c>
      <c r="BP25" s="596"/>
      <c r="BQ25" s="596"/>
      <c r="BR25" s="596"/>
      <c r="BS25" s="602" t="s">
        <v>218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3984284</v>
      </c>
      <c r="CS25" s="613"/>
      <c r="CT25" s="613"/>
      <c r="CU25" s="613"/>
      <c r="CV25" s="613"/>
      <c r="CW25" s="613"/>
      <c r="CX25" s="613"/>
      <c r="CY25" s="614"/>
      <c r="CZ25" s="627">
        <v>17.399999999999999</v>
      </c>
      <c r="DA25" s="628"/>
      <c r="DB25" s="628"/>
      <c r="DC25" s="629"/>
      <c r="DD25" s="602">
        <v>3320228</v>
      </c>
      <c r="DE25" s="613"/>
      <c r="DF25" s="613"/>
      <c r="DG25" s="613"/>
      <c r="DH25" s="613"/>
      <c r="DI25" s="613"/>
      <c r="DJ25" s="613"/>
      <c r="DK25" s="614"/>
      <c r="DL25" s="602">
        <v>3305535</v>
      </c>
      <c r="DM25" s="613"/>
      <c r="DN25" s="613"/>
      <c r="DO25" s="613"/>
      <c r="DP25" s="613"/>
      <c r="DQ25" s="613"/>
      <c r="DR25" s="613"/>
      <c r="DS25" s="613"/>
      <c r="DT25" s="613"/>
      <c r="DU25" s="613"/>
      <c r="DV25" s="614"/>
      <c r="DW25" s="598">
        <v>22.4</v>
      </c>
      <c r="DX25" s="625"/>
      <c r="DY25" s="625"/>
      <c r="DZ25" s="625"/>
      <c r="EA25" s="625"/>
      <c r="EB25" s="625"/>
      <c r="EC25" s="626"/>
    </row>
    <row r="26" spans="2:133" ht="11.25" customHeight="1">
      <c r="B26" s="630" t="s">
        <v>274</v>
      </c>
      <c r="C26" s="631"/>
      <c r="D26" s="631"/>
      <c r="E26" s="631"/>
      <c r="F26" s="631"/>
      <c r="G26" s="631"/>
      <c r="H26" s="631"/>
      <c r="I26" s="631"/>
      <c r="J26" s="631"/>
      <c r="K26" s="631"/>
      <c r="L26" s="631"/>
      <c r="M26" s="631"/>
      <c r="N26" s="631"/>
      <c r="O26" s="631"/>
      <c r="P26" s="631"/>
      <c r="Q26" s="632"/>
      <c r="R26" s="593" t="s">
        <v>218</v>
      </c>
      <c r="S26" s="594"/>
      <c r="T26" s="594"/>
      <c r="U26" s="594"/>
      <c r="V26" s="594"/>
      <c r="W26" s="594"/>
      <c r="X26" s="594"/>
      <c r="Y26" s="595"/>
      <c r="Z26" s="596" t="s">
        <v>218</v>
      </c>
      <c r="AA26" s="596"/>
      <c r="AB26" s="596"/>
      <c r="AC26" s="596"/>
      <c r="AD26" s="597" t="s">
        <v>218</v>
      </c>
      <c r="AE26" s="597"/>
      <c r="AF26" s="597"/>
      <c r="AG26" s="597"/>
      <c r="AH26" s="597"/>
      <c r="AI26" s="597"/>
      <c r="AJ26" s="597"/>
      <c r="AK26" s="597"/>
      <c r="AL26" s="598" t="s">
        <v>218</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218</v>
      </c>
      <c r="BH26" s="594"/>
      <c r="BI26" s="594"/>
      <c r="BJ26" s="594"/>
      <c r="BK26" s="594"/>
      <c r="BL26" s="594"/>
      <c r="BM26" s="594"/>
      <c r="BN26" s="595"/>
      <c r="BO26" s="596" t="s">
        <v>218</v>
      </c>
      <c r="BP26" s="596"/>
      <c r="BQ26" s="596"/>
      <c r="BR26" s="596"/>
      <c r="BS26" s="602" t="s">
        <v>218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2601298</v>
      </c>
      <c r="CS26" s="594"/>
      <c r="CT26" s="594"/>
      <c r="CU26" s="594"/>
      <c r="CV26" s="594"/>
      <c r="CW26" s="594"/>
      <c r="CX26" s="594"/>
      <c r="CY26" s="595"/>
      <c r="CZ26" s="627">
        <v>11.4</v>
      </c>
      <c r="DA26" s="628"/>
      <c r="DB26" s="628"/>
      <c r="DC26" s="629"/>
      <c r="DD26" s="602">
        <v>2241541</v>
      </c>
      <c r="DE26" s="594"/>
      <c r="DF26" s="594"/>
      <c r="DG26" s="594"/>
      <c r="DH26" s="594"/>
      <c r="DI26" s="594"/>
      <c r="DJ26" s="594"/>
      <c r="DK26" s="595"/>
      <c r="DL26" s="602" t="s">
        <v>277</v>
      </c>
      <c r="DM26" s="594"/>
      <c r="DN26" s="594"/>
      <c r="DO26" s="594"/>
      <c r="DP26" s="594"/>
      <c r="DQ26" s="594"/>
      <c r="DR26" s="594"/>
      <c r="DS26" s="594"/>
      <c r="DT26" s="594"/>
      <c r="DU26" s="594"/>
      <c r="DV26" s="595"/>
      <c r="DW26" s="598" t="s">
        <v>277</v>
      </c>
      <c r="DX26" s="625"/>
      <c r="DY26" s="625"/>
      <c r="DZ26" s="625"/>
      <c r="EA26" s="625"/>
      <c r="EB26" s="625"/>
      <c r="EC26" s="626"/>
    </row>
    <row r="27" spans="2:133" ht="11.25" customHeight="1">
      <c r="B27" s="590" t="s">
        <v>278</v>
      </c>
      <c r="C27" s="591"/>
      <c r="D27" s="591"/>
      <c r="E27" s="591"/>
      <c r="F27" s="591"/>
      <c r="G27" s="591"/>
      <c r="H27" s="591"/>
      <c r="I27" s="591"/>
      <c r="J27" s="591"/>
      <c r="K27" s="591"/>
      <c r="L27" s="591"/>
      <c r="M27" s="591"/>
      <c r="N27" s="591"/>
      <c r="O27" s="591"/>
      <c r="P27" s="591"/>
      <c r="Q27" s="592"/>
      <c r="R27" s="593">
        <v>1321419</v>
      </c>
      <c r="S27" s="594"/>
      <c r="T27" s="594"/>
      <c r="U27" s="594"/>
      <c r="V27" s="594"/>
      <c r="W27" s="594"/>
      <c r="X27" s="594"/>
      <c r="Y27" s="595"/>
      <c r="Z27" s="596">
        <v>5.6</v>
      </c>
      <c r="AA27" s="596"/>
      <c r="AB27" s="596"/>
      <c r="AC27" s="596"/>
      <c r="AD27" s="597" t="s">
        <v>218</v>
      </c>
      <c r="AE27" s="597"/>
      <c r="AF27" s="597"/>
      <c r="AG27" s="597"/>
      <c r="AH27" s="597"/>
      <c r="AI27" s="597"/>
      <c r="AJ27" s="597"/>
      <c r="AK27" s="597"/>
      <c r="AL27" s="598" t="s">
        <v>218</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8637254</v>
      </c>
      <c r="BH27" s="594"/>
      <c r="BI27" s="594"/>
      <c r="BJ27" s="594"/>
      <c r="BK27" s="594"/>
      <c r="BL27" s="594"/>
      <c r="BM27" s="594"/>
      <c r="BN27" s="595"/>
      <c r="BO27" s="596">
        <v>100</v>
      </c>
      <c r="BP27" s="596"/>
      <c r="BQ27" s="596"/>
      <c r="BR27" s="596"/>
      <c r="BS27" s="602">
        <v>32693</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4899483</v>
      </c>
      <c r="CS27" s="613"/>
      <c r="CT27" s="613"/>
      <c r="CU27" s="613"/>
      <c r="CV27" s="613"/>
      <c r="CW27" s="613"/>
      <c r="CX27" s="613"/>
      <c r="CY27" s="614"/>
      <c r="CZ27" s="627">
        <v>21.5</v>
      </c>
      <c r="DA27" s="628"/>
      <c r="DB27" s="628"/>
      <c r="DC27" s="629"/>
      <c r="DD27" s="602">
        <v>1392329</v>
      </c>
      <c r="DE27" s="613"/>
      <c r="DF27" s="613"/>
      <c r="DG27" s="613"/>
      <c r="DH27" s="613"/>
      <c r="DI27" s="613"/>
      <c r="DJ27" s="613"/>
      <c r="DK27" s="614"/>
      <c r="DL27" s="602">
        <v>1389145</v>
      </c>
      <c r="DM27" s="613"/>
      <c r="DN27" s="613"/>
      <c r="DO27" s="613"/>
      <c r="DP27" s="613"/>
      <c r="DQ27" s="613"/>
      <c r="DR27" s="613"/>
      <c r="DS27" s="613"/>
      <c r="DT27" s="613"/>
      <c r="DU27" s="613"/>
      <c r="DV27" s="614"/>
      <c r="DW27" s="598">
        <v>9.4</v>
      </c>
      <c r="DX27" s="625"/>
      <c r="DY27" s="625"/>
      <c r="DZ27" s="625"/>
      <c r="EA27" s="625"/>
      <c r="EB27" s="625"/>
      <c r="EC27" s="626"/>
    </row>
    <row r="28" spans="2:133" ht="11.25" customHeight="1">
      <c r="B28" s="590" t="s">
        <v>281</v>
      </c>
      <c r="C28" s="591"/>
      <c r="D28" s="591"/>
      <c r="E28" s="591"/>
      <c r="F28" s="591"/>
      <c r="G28" s="591"/>
      <c r="H28" s="591"/>
      <c r="I28" s="591"/>
      <c r="J28" s="591"/>
      <c r="K28" s="591"/>
      <c r="L28" s="591"/>
      <c r="M28" s="591"/>
      <c r="N28" s="591"/>
      <c r="O28" s="591"/>
      <c r="P28" s="591"/>
      <c r="Q28" s="592"/>
      <c r="R28" s="593">
        <v>95891</v>
      </c>
      <c r="S28" s="594"/>
      <c r="T28" s="594"/>
      <c r="U28" s="594"/>
      <c r="V28" s="594"/>
      <c r="W28" s="594"/>
      <c r="X28" s="594"/>
      <c r="Y28" s="595"/>
      <c r="Z28" s="596">
        <v>0.4</v>
      </c>
      <c r="AA28" s="596"/>
      <c r="AB28" s="596"/>
      <c r="AC28" s="596"/>
      <c r="AD28" s="597">
        <v>3722</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4025421</v>
      </c>
      <c r="CS28" s="594"/>
      <c r="CT28" s="594"/>
      <c r="CU28" s="594"/>
      <c r="CV28" s="594"/>
      <c r="CW28" s="594"/>
      <c r="CX28" s="594"/>
      <c r="CY28" s="595"/>
      <c r="CZ28" s="627">
        <v>17.600000000000001</v>
      </c>
      <c r="DA28" s="628"/>
      <c r="DB28" s="628"/>
      <c r="DC28" s="629"/>
      <c r="DD28" s="602">
        <v>3953393</v>
      </c>
      <c r="DE28" s="594"/>
      <c r="DF28" s="594"/>
      <c r="DG28" s="594"/>
      <c r="DH28" s="594"/>
      <c r="DI28" s="594"/>
      <c r="DJ28" s="594"/>
      <c r="DK28" s="595"/>
      <c r="DL28" s="602">
        <v>3953393</v>
      </c>
      <c r="DM28" s="594"/>
      <c r="DN28" s="594"/>
      <c r="DO28" s="594"/>
      <c r="DP28" s="594"/>
      <c r="DQ28" s="594"/>
      <c r="DR28" s="594"/>
      <c r="DS28" s="594"/>
      <c r="DT28" s="594"/>
      <c r="DU28" s="594"/>
      <c r="DV28" s="595"/>
      <c r="DW28" s="598">
        <v>26.8</v>
      </c>
      <c r="DX28" s="625"/>
      <c r="DY28" s="625"/>
      <c r="DZ28" s="625"/>
      <c r="EA28" s="625"/>
      <c r="EB28" s="625"/>
      <c r="EC28" s="626"/>
    </row>
    <row r="29" spans="2:133" ht="11.25" customHeight="1">
      <c r="B29" s="590" t="s">
        <v>283</v>
      </c>
      <c r="C29" s="591"/>
      <c r="D29" s="591"/>
      <c r="E29" s="591"/>
      <c r="F29" s="591"/>
      <c r="G29" s="591"/>
      <c r="H29" s="591"/>
      <c r="I29" s="591"/>
      <c r="J29" s="591"/>
      <c r="K29" s="591"/>
      <c r="L29" s="591"/>
      <c r="M29" s="591"/>
      <c r="N29" s="591"/>
      <c r="O29" s="591"/>
      <c r="P29" s="591"/>
      <c r="Q29" s="592"/>
      <c r="R29" s="593">
        <v>1805</v>
      </c>
      <c r="S29" s="594"/>
      <c r="T29" s="594"/>
      <c r="U29" s="594"/>
      <c r="V29" s="594"/>
      <c r="W29" s="594"/>
      <c r="X29" s="594"/>
      <c r="Y29" s="595"/>
      <c r="Z29" s="596">
        <v>0</v>
      </c>
      <c r="AA29" s="596"/>
      <c r="AB29" s="596"/>
      <c r="AC29" s="596"/>
      <c r="AD29" s="597" t="s">
        <v>218</v>
      </c>
      <c r="AE29" s="597"/>
      <c r="AF29" s="597"/>
      <c r="AG29" s="597"/>
      <c r="AH29" s="597"/>
      <c r="AI29" s="597"/>
      <c r="AJ29" s="597"/>
      <c r="AK29" s="597"/>
      <c r="AL29" s="598" t="s">
        <v>218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4024239</v>
      </c>
      <c r="CS29" s="613"/>
      <c r="CT29" s="613"/>
      <c r="CU29" s="613"/>
      <c r="CV29" s="613"/>
      <c r="CW29" s="613"/>
      <c r="CX29" s="613"/>
      <c r="CY29" s="614"/>
      <c r="CZ29" s="627">
        <v>17.600000000000001</v>
      </c>
      <c r="DA29" s="628"/>
      <c r="DB29" s="628"/>
      <c r="DC29" s="629"/>
      <c r="DD29" s="602">
        <v>3952211</v>
      </c>
      <c r="DE29" s="613"/>
      <c r="DF29" s="613"/>
      <c r="DG29" s="613"/>
      <c r="DH29" s="613"/>
      <c r="DI29" s="613"/>
      <c r="DJ29" s="613"/>
      <c r="DK29" s="614"/>
      <c r="DL29" s="602">
        <v>3952211</v>
      </c>
      <c r="DM29" s="613"/>
      <c r="DN29" s="613"/>
      <c r="DO29" s="613"/>
      <c r="DP29" s="613"/>
      <c r="DQ29" s="613"/>
      <c r="DR29" s="613"/>
      <c r="DS29" s="613"/>
      <c r="DT29" s="613"/>
      <c r="DU29" s="613"/>
      <c r="DV29" s="614"/>
      <c r="DW29" s="598">
        <v>26.8</v>
      </c>
      <c r="DX29" s="625"/>
      <c r="DY29" s="625"/>
      <c r="DZ29" s="625"/>
      <c r="EA29" s="625"/>
      <c r="EB29" s="625"/>
      <c r="EC29" s="626"/>
    </row>
    <row r="30" spans="2:133" ht="11.25" customHeight="1">
      <c r="B30" s="590" t="s">
        <v>288</v>
      </c>
      <c r="C30" s="591"/>
      <c r="D30" s="591"/>
      <c r="E30" s="591"/>
      <c r="F30" s="591"/>
      <c r="G30" s="591"/>
      <c r="H30" s="591"/>
      <c r="I30" s="591"/>
      <c r="J30" s="591"/>
      <c r="K30" s="591"/>
      <c r="L30" s="591"/>
      <c r="M30" s="591"/>
      <c r="N30" s="591"/>
      <c r="O30" s="591"/>
      <c r="P30" s="591"/>
      <c r="Q30" s="592"/>
      <c r="R30" s="593">
        <v>699223</v>
      </c>
      <c r="S30" s="594"/>
      <c r="T30" s="594"/>
      <c r="U30" s="594"/>
      <c r="V30" s="594"/>
      <c r="W30" s="594"/>
      <c r="X30" s="594"/>
      <c r="Y30" s="595"/>
      <c r="Z30" s="596">
        <v>3</v>
      </c>
      <c r="AA30" s="596"/>
      <c r="AB30" s="596"/>
      <c r="AC30" s="596"/>
      <c r="AD30" s="597" t="s">
        <v>218</v>
      </c>
      <c r="AE30" s="597"/>
      <c r="AF30" s="597"/>
      <c r="AG30" s="597"/>
      <c r="AH30" s="597"/>
      <c r="AI30" s="597"/>
      <c r="AJ30" s="597"/>
      <c r="AK30" s="597"/>
      <c r="AL30" s="598" t="s">
        <v>218</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98.8</v>
      </c>
      <c r="BH30" s="652"/>
      <c r="BI30" s="652"/>
      <c r="BJ30" s="652"/>
      <c r="BK30" s="652"/>
      <c r="BL30" s="652"/>
      <c r="BM30" s="588">
        <v>94.9</v>
      </c>
      <c r="BN30" s="652"/>
      <c r="BO30" s="652"/>
      <c r="BP30" s="652"/>
      <c r="BQ30" s="653"/>
      <c r="BR30" s="651">
        <v>98.5</v>
      </c>
      <c r="BS30" s="652"/>
      <c r="BT30" s="652"/>
      <c r="BU30" s="652"/>
      <c r="BV30" s="652"/>
      <c r="BW30" s="652"/>
      <c r="BX30" s="588">
        <v>93.7</v>
      </c>
      <c r="BY30" s="652"/>
      <c r="BZ30" s="652"/>
      <c r="CA30" s="652"/>
      <c r="CB30" s="653"/>
      <c r="CD30" s="656"/>
      <c r="CE30" s="657"/>
      <c r="CF30" s="607" t="s">
        <v>291</v>
      </c>
      <c r="CG30" s="608"/>
      <c r="CH30" s="608"/>
      <c r="CI30" s="608"/>
      <c r="CJ30" s="608"/>
      <c r="CK30" s="608"/>
      <c r="CL30" s="608"/>
      <c r="CM30" s="608"/>
      <c r="CN30" s="608"/>
      <c r="CO30" s="608"/>
      <c r="CP30" s="608"/>
      <c r="CQ30" s="609"/>
      <c r="CR30" s="593">
        <v>3543775</v>
      </c>
      <c r="CS30" s="594"/>
      <c r="CT30" s="594"/>
      <c r="CU30" s="594"/>
      <c r="CV30" s="594"/>
      <c r="CW30" s="594"/>
      <c r="CX30" s="594"/>
      <c r="CY30" s="595"/>
      <c r="CZ30" s="627">
        <v>15.5</v>
      </c>
      <c r="DA30" s="628"/>
      <c r="DB30" s="628"/>
      <c r="DC30" s="629"/>
      <c r="DD30" s="602">
        <v>3477933</v>
      </c>
      <c r="DE30" s="594"/>
      <c r="DF30" s="594"/>
      <c r="DG30" s="594"/>
      <c r="DH30" s="594"/>
      <c r="DI30" s="594"/>
      <c r="DJ30" s="594"/>
      <c r="DK30" s="595"/>
      <c r="DL30" s="602">
        <v>3477933</v>
      </c>
      <c r="DM30" s="594"/>
      <c r="DN30" s="594"/>
      <c r="DO30" s="594"/>
      <c r="DP30" s="594"/>
      <c r="DQ30" s="594"/>
      <c r="DR30" s="594"/>
      <c r="DS30" s="594"/>
      <c r="DT30" s="594"/>
      <c r="DU30" s="594"/>
      <c r="DV30" s="595"/>
      <c r="DW30" s="598">
        <v>23.6</v>
      </c>
      <c r="DX30" s="625"/>
      <c r="DY30" s="625"/>
      <c r="DZ30" s="625"/>
      <c r="EA30" s="625"/>
      <c r="EB30" s="625"/>
      <c r="EC30" s="626"/>
    </row>
    <row r="31" spans="2:133" ht="11.25" customHeight="1">
      <c r="B31" s="590" t="s">
        <v>292</v>
      </c>
      <c r="C31" s="591"/>
      <c r="D31" s="591"/>
      <c r="E31" s="591"/>
      <c r="F31" s="591"/>
      <c r="G31" s="591"/>
      <c r="H31" s="591"/>
      <c r="I31" s="591"/>
      <c r="J31" s="591"/>
      <c r="K31" s="591"/>
      <c r="L31" s="591"/>
      <c r="M31" s="591"/>
      <c r="N31" s="591"/>
      <c r="O31" s="591"/>
      <c r="P31" s="591"/>
      <c r="Q31" s="592"/>
      <c r="R31" s="593">
        <v>219019</v>
      </c>
      <c r="S31" s="594"/>
      <c r="T31" s="594"/>
      <c r="U31" s="594"/>
      <c r="V31" s="594"/>
      <c r="W31" s="594"/>
      <c r="X31" s="594"/>
      <c r="Y31" s="595"/>
      <c r="Z31" s="596">
        <v>0.9</v>
      </c>
      <c r="AA31" s="596"/>
      <c r="AB31" s="596"/>
      <c r="AC31" s="596"/>
      <c r="AD31" s="597" t="s">
        <v>218</v>
      </c>
      <c r="AE31" s="597"/>
      <c r="AF31" s="597"/>
      <c r="AG31" s="597"/>
      <c r="AH31" s="597"/>
      <c r="AI31" s="597"/>
      <c r="AJ31" s="597"/>
      <c r="AK31" s="597"/>
      <c r="AL31" s="598" t="s">
        <v>218</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99.3</v>
      </c>
      <c r="BH31" s="613"/>
      <c r="BI31" s="613"/>
      <c r="BJ31" s="613"/>
      <c r="BK31" s="613"/>
      <c r="BL31" s="613"/>
      <c r="BM31" s="599">
        <v>96.8</v>
      </c>
      <c r="BN31" s="649"/>
      <c r="BO31" s="649"/>
      <c r="BP31" s="649"/>
      <c r="BQ31" s="650"/>
      <c r="BR31" s="648">
        <v>98.8</v>
      </c>
      <c r="BS31" s="613"/>
      <c r="BT31" s="613"/>
      <c r="BU31" s="613"/>
      <c r="BV31" s="613"/>
      <c r="BW31" s="613"/>
      <c r="BX31" s="599">
        <v>95.9</v>
      </c>
      <c r="BY31" s="649"/>
      <c r="BZ31" s="649"/>
      <c r="CA31" s="649"/>
      <c r="CB31" s="650"/>
      <c r="CD31" s="656"/>
      <c r="CE31" s="657"/>
      <c r="CF31" s="607" t="s">
        <v>295</v>
      </c>
      <c r="CG31" s="608"/>
      <c r="CH31" s="608"/>
      <c r="CI31" s="608"/>
      <c r="CJ31" s="608"/>
      <c r="CK31" s="608"/>
      <c r="CL31" s="608"/>
      <c r="CM31" s="608"/>
      <c r="CN31" s="608"/>
      <c r="CO31" s="608"/>
      <c r="CP31" s="608"/>
      <c r="CQ31" s="609"/>
      <c r="CR31" s="593">
        <v>480464</v>
      </c>
      <c r="CS31" s="613"/>
      <c r="CT31" s="613"/>
      <c r="CU31" s="613"/>
      <c r="CV31" s="613"/>
      <c r="CW31" s="613"/>
      <c r="CX31" s="613"/>
      <c r="CY31" s="614"/>
      <c r="CZ31" s="627">
        <v>2.1</v>
      </c>
      <c r="DA31" s="628"/>
      <c r="DB31" s="628"/>
      <c r="DC31" s="629"/>
      <c r="DD31" s="602">
        <v>474278</v>
      </c>
      <c r="DE31" s="613"/>
      <c r="DF31" s="613"/>
      <c r="DG31" s="613"/>
      <c r="DH31" s="613"/>
      <c r="DI31" s="613"/>
      <c r="DJ31" s="613"/>
      <c r="DK31" s="614"/>
      <c r="DL31" s="602">
        <v>474278</v>
      </c>
      <c r="DM31" s="613"/>
      <c r="DN31" s="613"/>
      <c r="DO31" s="613"/>
      <c r="DP31" s="613"/>
      <c r="DQ31" s="613"/>
      <c r="DR31" s="613"/>
      <c r="DS31" s="613"/>
      <c r="DT31" s="613"/>
      <c r="DU31" s="613"/>
      <c r="DV31" s="614"/>
      <c r="DW31" s="598">
        <v>3.2</v>
      </c>
      <c r="DX31" s="625"/>
      <c r="DY31" s="625"/>
      <c r="DZ31" s="625"/>
      <c r="EA31" s="625"/>
      <c r="EB31" s="625"/>
      <c r="EC31" s="626"/>
    </row>
    <row r="32" spans="2:133" ht="11.25" customHeight="1">
      <c r="B32" s="590" t="s">
        <v>296</v>
      </c>
      <c r="C32" s="591"/>
      <c r="D32" s="591"/>
      <c r="E32" s="591"/>
      <c r="F32" s="591"/>
      <c r="G32" s="591"/>
      <c r="H32" s="591"/>
      <c r="I32" s="591"/>
      <c r="J32" s="591"/>
      <c r="K32" s="591"/>
      <c r="L32" s="591"/>
      <c r="M32" s="591"/>
      <c r="N32" s="591"/>
      <c r="O32" s="591"/>
      <c r="P32" s="591"/>
      <c r="Q32" s="592"/>
      <c r="R32" s="593">
        <v>553123</v>
      </c>
      <c r="S32" s="594"/>
      <c r="T32" s="594"/>
      <c r="U32" s="594"/>
      <c r="V32" s="594"/>
      <c r="W32" s="594"/>
      <c r="X32" s="594"/>
      <c r="Y32" s="595"/>
      <c r="Z32" s="596">
        <v>2.4</v>
      </c>
      <c r="AA32" s="596"/>
      <c r="AB32" s="596"/>
      <c r="AC32" s="596"/>
      <c r="AD32" s="597">
        <v>30120</v>
      </c>
      <c r="AE32" s="597"/>
      <c r="AF32" s="597"/>
      <c r="AG32" s="597"/>
      <c r="AH32" s="597"/>
      <c r="AI32" s="597"/>
      <c r="AJ32" s="597"/>
      <c r="AK32" s="597"/>
      <c r="AL32" s="598">
        <v>0.2</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v>
      </c>
      <c r="BH32" s="661"/>
      <c r="BI32" s="661"/>
      <c r="BJ32" s="661"/>
      <c r="BK32" s="661"/>
      <c r="BL32" s="661"/>
      <c r="BM32" s="662">
        <v>92</v>
      </c>
      <c r="BN32" s="661"/>
      <c r="BO32" s="661"/>
      <c r="BP32" s="661"/>
      <c r="BQ32" s="663"/>
      <c r="BR32" s="660">
        <v>97.8</v>
      </c>
      <c r="BS32" s="661"/>
      <c r="BT32" s="661"/>
      <c r="BU32" s="661"/>
      <c r="BV32" s="661"/>
      <c r="BW32" s="661"/>
      <c r="BX32" s="662">
        <v>90.5</v>
      </c>
      <c r="BY32" s="661"/>
      <c r="BZ32" s="661"/>
      <c r="CA32" s="661"/>
      <c r="CB32" s="663"/>
      <c r="CD32" s="658"/>
      <c r="CE32" s="659"/>
      <c r="CF32" s="607" t="s">
        <v>298</v>
      </c>
      <c r="CG32" s="608"/>
      <c r="CH32" s="608"/>
      <c r="CI32" s="608"/>
      <c r="CJ32" s="608"/>
      <c r="CK32" s="608"/>
      <c r="CL32" s="608"/>
      <c r="CM32" s="608"/>
      <c r="CN32" s="608"/>
      <c r="CO32" s="608"/>
      <c r="CP32" s="608"/>
      <c r="CQ32" s="609"/>
      <c r="CR32" s="593">
        <v>1182</v>
      </c>
      <c r="CS32" s="594"/>
      <c r="CT32" s="594"/>
      <c r="CU32" s="594"/>
      <c r="CV32" s="594"/>
      <c r="CW32" s="594"/>
      <c r="CX32" s="594"/>
      <c r="CY32" s="595"/>
      <c r="CZ32" s="627">
        <v>0</v>
      </c>
      <c r="DA32" s="628"/>
      <c r="DB32" s="628"/>
      <c r="DC32" s="629"/>
      <c r="DD32" s="602">
        <v>1182</v>
      </c>
      <c r="DE32" s="594"/>
      <c r="DF32" s="594"/>
      <c r="DG32" s="594"/>
      <c r="DH32" s="594"/>
      <c r="DI32" s="594"/>
      <c r="DJ32" s="594"/>
      <c r="DK32" s="595"/>
      <c r="DL32" s="602">
        <v>1182</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299</v>
      </c>
      <c r="C33" s="591"/>
      <c r="D33" s="591"/>
      <c r="E33" s="591"/>
      <c r="F33" s="591"/>
      <c r="G33" s="591"/>
      <c r="H33" s="591"/>
      <c r="I33" s="591"/>
      <c r="J33" s="591"/>
      <c r="K33" s="591"/>
      <c r="L33" s="591"/>
      <c r="M33" s="591"/>
      <c r="N33" s="591"/>
      <c r="O33" s="591"/>
      <c r="P33" s="591"/>
      <c r="Q33" s="592"/>
      <c r="R33" s="593">
        <v>2687810</v>
      </c>
      <c r="S33" s="594"/>
      <c r="T33" s="594"/>
      <c r="U33" s="594"/>
      <c r="V33" s="594"/>
      <c r="W33" s="594"/>
      <c r="X33" s="594"/>
      <c r="Y33" s="595"/>
      <c r="Z33" s="596">
        <v>11.5</v>
      </c>
      <c r="AA33" s="596"/>
      <c r="AB33" s="596"/>
      <c r="AC33" s="596"/>
      <c r="AD33" s="597" t="s">
        <v>218</v>
      </c>
      <c r="AE33" s="597"/>
      <c r="AF33" s="597"/>
      <c r="AG33" s="597"/>
      <c r="AH33" s="597"/>
      <c r="AI33" s="597"/>
      <c r="AJ33" s="597"/>
      <c r="AK33" s="597"/>
      <c r="AL33" s="598" t="s">
        <v>218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7424950</v>
      </c>
      <c r="CS33" s="613"/>
      <c r="CT33" s="613"/>
      <c r="CU33" s="613"/>
      <c r="CV33" s="613"/>
      <c r="CW33" s="613"/>
      <c r="CX33" s="613"/>
      <c r="CY33" s="614"/>
      <c r="CZ33" s="627">
        <v>32.5</v>
      </c>
      <c r="DA33" s="628"/>
      <c r="DB33" s="628"/>
      <c r="DC33" s="629"/>
      <c r="DD33" s="602">
        <v>5996694</v>
      </c>
      <c r="DE33" s="613"/>
      <c r="DF33" s="613"/>
      <c r="DG33" s="613"/>
      <c r="DH33" s="613"/>
      <c r="DI33" s="613"/>
      <c r="DJ33" s="613"/>
      <c r="DK33" s="614"/>
      <c r="DL33" s="602">
        <v>4880766</v>
      </c>
      <c r="DM33" s="613"/>
      <c r="DN33" s="613"/>
      <c r="DO33" s="613"/>
      <c r="DP33" s="613"/>
      <c r="DQ33" s="613"/>
      <c r="DR33" s="613"/>
      <c r="DS33" s="613"/>
      <c r="DT33" s="613"/>
      <c r="DU33" s="613"/>
      <c r="DV33" s="614"/>
      <c r="DW33" s="598">
        <v>33.1</v>
      </c>
      <c r="DX33" s="625"/>
      <c r="DY33" s="625"/>
      <c r="DZ33" s="625"/>
      <c r="EA33" s="625"/>
      <c r="EB33" s="625"/>
      <c r="EC33" s="626"/>
    </row>
    <row r="34" spans="2:133" ht="11.25" customHeight="1">
      <c r="B34" s="590" t="s">
        <v>301</v>
      </c>
      <c r="C34" s="591"/>
      <c r="D34" s="591"/>
      <c r="E34" s="591"/>
      <c r="F34" s="591"/>
      <c r="G34" s="591"/>
      <c r="H34" s="591"/>
      <c r="I34" s="591"/>
      <c r="J34" s="591"/>
      <c r="K34" s="591"/>
      <c r="L34" s="591"/>
      <c r="M34" s="591"/>
      <c r="N34" s="591"/>
      <c r="O34" s="591"/>
      <c r="P34" s="591"/>
      <c r="Q34" s="592"/>
      <c r="R34" s="593" t="s">
        <v>218</v>
      </c>
      <c r="S34" s="594"/>
      <c r="T34" s="594"/>
      <c r="U34" s="594"/>
      <c r="V34" s="594"/>
      <c r="W34" s="594"/>
      <c r="X34" s="594"/>
      <c r="Y34" s="595"/>
      <c r="Z34" s="596" t="s">
        <v>218</v>
      </c>
      <c r="AA34" s="596"/>
      <c r="AB34" s="596"/>
      <c r="AC34" s="596"/>
      <c r="AD34" s="597" t="s">
        <v>218</v>
      </c>
      <c r="AE34" s="597"/>
      <c r="AF34" s="597"/>
      <c r="AG34" s="597"/>
      <c r="AH34" s="597"/>
      <c r="AI34" s="597"/>
      <c r="AJ34" s="597"/>
      <c r="AK34" s="597"/>
      <c r="AL34" s="598" t="s">
        <v>218</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2804351</v>
      </c>
      <c r="CS34" s="594"/>
      <c r="CT34" s="594"/>
      <c r="CU34" s="594"/>
      <c r="CV34" s="594"/>
      <c r="CW34" s="594"/>
      <c r="CX34" s="594"/>
      <c r="CY34" s="595"/>
      <c r="CZ34" s="627">
        <v>12.3</v>
      </c>
      <c r="DA34" s="628"/>
      <c r="DB34" s="628"/>
      <c r="DC34" s="629"/>
      <c r="DD34" s="602">
        <v>1939129</v>
      </c>
      <c r="DE34" s="594"/>
      <c r="DF34" s="594"/>
      <c r="DG34" s="594"/>
      <c r="DH34" s="594"/>
      <c r="DI34" s="594"/>
      <c r="DJ34" s="594"/>
      <c r="DK34" s="595"/>
      <c r="DL34" s="602">
        <v>1460265</v>
      </c>
      <c r="DM34" s="594"/>
      <c r="DN34" s="594"/>
      <c r="DO34" s="594"/>
      <c r="DP34" s="594"/>
      <c r="DQ34" s="594"/>
      <c r="DR34" s="594"/>
      <c r="DS34" s="594"/>
      <c r="DT34" s="594"/>
      <c r="DU34" s="594"/>
      <c r="DV34" s="595"/>
      <c r="DW34" s="598">
        <v>9.9</v>
      </c>
      <c r="DX34" s="625"/>
      <c r="DY34" s="625"/>
      <c r="DZ34" s="625"/>
      <c r="EA34" s="625"/>
      <c r="EB34" s="625"/>
      <c r="EC34" s="626"/>
    </row>
    <row r="35" spans="2:133" ht="11.25" customHeight="1">
      <c r="B35" s="590" t="s">
        <v>305</v>
      </c>
      <c r="C35" s="591"/>
      <c r="D35" s="591"/>
      <c r="E35" s="591"/>
      <c r="F35" s="591"/>
      <c r="G35" s="591"/>
      <c r="H35" s="591"/>
      <c r="I35" s="591"/>
      <c r="J35" s="591"/>
      <c r="K35" s="591"/>
      <c r="L35" s="591"/>
      <c r="M35" s="591"/>
      <c r="N35" s="591"/>
      <c r="O35" s="591"/>
      <c r="P35" s="591"/>
      <c r="Q35" s="592"/>
      <c r="R35" s="593">
        <v>1250300</v>
      </c>
      <c r="S35" s="594"/>
      <c r="T35" s="594"/>
      <c r="U35" s="594"/>
      <c r="V35" s="594"/>
      <c r="W35" s="594"/>
      <c r="X35" s="594"/>
      <c r="Y35" s="595"/>
      <c r="Z35" s="596">
        <v>5.3</v>
      </c>
      <c r="AA35" s="596"/>
      <c r="AB35" s="596"/>
      <c r="AC35" s="596"/>
      <c r="AD35" s="597" t="s">
        <v>218</v>
      </c>
      <c r="AE35" s="597"/>
      <c r="AF35" s="597"/>
      <c r="AG35" s="597"/>
      <c r="AH35" s="597"/>
      <c r="AI35" s="597"/>
      <c r="AJ35" s="597"/>
      <c r="AK35" s="597"/>
      <c r="AL35" s="598" t="s">
        <v>218</v>
      </c>
      <c r="AM35" s="599"/>
      <c r="AN35" s="599"/>
      <c r="AO35" s="600"/>
      <c r="AP35" s="186"/>
      <c r="AQ35" s="604" t="s">
        <v>306</v>
      </c>
      <c r="AR35" s="605"/>
      <c r="AS35" s="605"/>
      <c r="AT35" s="605"/>
      <c r="AU35" s="605"/>
      <c r="AV35" s="605"/>
      <c r="AW35" s="605"/>
      <c r="AX35" s="605"/>
      <c r="AY35" s="606"/>
      <c r="AZ35" s="582">
        <v>2156407</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137306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35894</v>
      </c>
      <c r="CS35" s="613"/>
      <c r="CT35" s="613"/>
      <c r="CU35" s="613"/>
      <c r="CV35" s="613"/>
      <c r="CW35" s="613"/>
      <c r="CX35" s="613"/>
      <c r="CY35" s="614"/>
      <c r="CZ35" s="627">
        <v>0.2</v>
      </c>
      <c r="DA35" s="628"/>
      <c r="DB35" s="628"/>
      <c r="DC35" s="629"/>
      <c r="DD35" s="602">
        <v>34665</v>
      </c>
      <c r="DE35" s="613"/>
      <c r="DF35" s="613"/>
      <c r="DG35" s="613"/>
      <c r="DH35" s="613"/>
      <c r="DI35" s="613"/>
      <c r="DJ35" s="613"/>
      <c r="DK35" s="614"/>
      <c r="DL35" s="602">
        <v>30474</v>
      </c>
      <c r="DM35" s="613"/>
      <c r="DN35" s="613"/>
      <c r="DO35" s="613"/>
      <c r="DP35" s="613"/>
      <c r="DQ35" s="613"/>
      <c r="DR35" s="613"/>
      <c r="DS35" s="613"/>
      <c r="DT35" s="613"/>
      <c r="DU35" s="613"/>
      <c r="DV35" s="614"/>
      <c r="DW35" s="598">
        <v>0.2</v>
      </c>
      <c r="DX35" s="625"/>
      <c r="DY35" s="625"/>
      <c r="DZ35" s="625"/>
      <c r="EA35" s="625"/>
      <c r="EB35" s="625"/>
      <c r="EC35" s="626"/>
    </row>
    <row r="36" spans="2:133" ht="11.25" customHeight="1">
      <c r="B36" s="636" t="s">
        <v>309</v>
      </c>
      <c r="C36" s="637"/>
      <c r="D36" s="637"/>
      <c r="E36" s="637"/>
      <c r="F36" s="637"/>
      <c r="G36" s="637"/>
      <c r="H36" s="637"/>
      <c r="I36" s="637"/>
      <c r="J36" s="637"/>
      <c r="K36" s="637"/>
      <c r="L36" s="637"/>
      <c r="M36" s="637"/>
      <c r="N36" s="637"/>
      <c r="O36" s="637"/>
      <c r="P36" s="637"/>
      <c r="Q36" s="638"/>
      <c r="R36" s="665">
        <v>23395120</v>
      </c>
      <c r="S36" s="666"/>
      <c r="T36" s="666"/>
      <c r="U36" s="666"/>
      <c r="V36" s="666"/>
      <c r="W36" s="666"/>
      <c r="X36" s="666"/>
      <c r="Y36" s="667"/>
      <c r="Z36" s="668">
        <v>100</v>
      </c>
      <c r="AA36" s="668"/>
      <c r="AB36" s="668"/>
      <c r="AC36" s="668"/>
      <c r="AD36" s="669">
        <v>13489948</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369936</v>
      </c>
      <c r="BA36" s="594"/>
      <c r="BB36" s="594"/>
      <c r="BC36" s="594"/>
      <c r="BD36" s="613"/>
      <c r="BE36" s="613"/>
      <c r="BF36" s="650"/>
      <c r="BG36" s="607" t="s">
        <v>311</v>
      </c>
      <c r="BH36" s="608"/>
      <c r="BI36" s="608"/>
      <c r="BJ36" s="608"/>
      <c r="BK36" s="608"/>
      <c r="BL36" s="608"/>
      <c r="BM36" s="608"/>
      <c r="BN36" s="608"/>
      <c r="BO36" s="608"/>
      <c r="BP36" s="608"/>
      <c r="BQ36" s="608"/>
      <c r="BR36" s="608"/>
      <c r="BS36" s="608"/>
      <c r="BT36" s="608"/>
      <c r="BU36" s="609"/>
      <c r="BV36" s="593">
        <v>62106</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2125241</v>
      </c>
      <c r="CS36" s="594"/>
      <c r="CT36" s="594"/>
      <c r="CU36" s="594"/>
      <c r="CV36" s="594"/>
      <c r="CW36" s="594"/>
      <c r="CX36" s="594"/>
      <c r="CY36" s="595"/>
      <c r="CZ36" s="627">
        <v>9.3000000000000007</v>
      </c>
      <c r="DA36" s="628"/>
      <c r="DB36" s="628"/>
      <c r="DC36" s="629"/>
      <c r="DD36" s="602">
        <v>2005972</v>
      </c>
      <c r="DE36" s="594"/>
      <c r="DF36" s="594"/>
      <c r="DG36" s="594"/>
      <c r="DH36" s="594"/>
      <c r="DI36" s="594"/>
      <c r="DJ36" s="594"/>
      <c r="DK36" s="595"/>
      <c r="DL36" s="602">
        <v>1707275</v>
      </c>
      <c r="DM36" s="594"/>
      <c r="DN36" s="594"/>
      <c r="DO36" s="594"/>
      <c r="DP36" s="594"/>
      <c r="DQ36" s="594"/>
      <c r="DR36" s="594"/>
      <c r="DS36" s="594"/>
      <c r="DT36" s="594"/>
      <c r="DU36" s="594"/>
      <c r="DV36" s="595"/>
      <c r="DW36" s="598">
        <v>11.6</v>
      </c>
      <c r="DX36" s="625"/>
      <c r="DY36" s="625"/>
      <c r="DZ36" s="625"/>
      <c r="EA36" s="625"/>
      <c r="EB36" s="625"/>
      <c r="EC36" s="626"/>
    </row>
    <row r="37" spans="2:133" ht="11.25" customHeight="1">
      <c r="AQ37" s="672" t="s">
        <v>313</v>
      </c>
      <c r="AR37" s="673"/>
      <c r="AS37" s="673"/>
      <c r="AT37" s="673"/>
      <c r="AU37" s="673"/>
      <c r="AV37" s="673"/>
      <c r="AW37" s="673"/>
      <c r="AX37" s="673"/>
      <c r="AY37" s="674"/>
      <c r="AZ37" s="593">
        <v>8000</v>
      </c>
      <c r="BA37" s="594"/>
      <c r="BB37" s="594"/>
      <c r="BC37" s="594"/>
      <c r="BD37" s="613"/>
      <c r="BE37" s="613"/>
      <c r="BF37" s="650"/>
      <c r="BG37" s="607" t="s">
        <v>314</v>
      </c>
      <c r="BH37" s="608"/>
      <c r="BI37" s="608"/>
      <c r="BJ37" s="608"/>
      <c r="BK37" s="608"/>
      <c r="BL37" s="608"/>
      <c r="BM37" s="608"/>
      <c r="BN37" s="608"/>
      <c r="BO37" s="608"/>
      <c r="BP37" s="608"/>
      <c r="BQ37" s="608"/>
      <c r="BR37" s="608"/>
      <c r="BS37" s="608"/>
      <c r="BT37" s="608"/>
      <c r="BU37" s="609"/>
      <c r="BV37" s="593">
        <v>9838</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1548207</v>
      </c>
      <c r="CS37" s="613"/>
      <c r="CT37" s="613"/>
      <c r="CU37" s="613"/>
      <c r="CV37" s="613"/>
      <c r="CW37" s="613"/>
      <c r="CX37" s="613"/>
      <c r="CY37" s="614"/>
      <c r="CZ37" s="627">
        <v>6.8</v>
      </c>
      <c r="DA37" s="628"/>
      <c r="DB37" s="628"/>
      <c r="DC37" s="629"/>
      <c r="DD37" s="602">
        <v>1548207</v>
      </c>
      <c r="DE37" s="613"/>
      <c r="DF37" s="613"/>
      <c r="DG37" s="613"/>
      <c r="DH37" s="613"/>
      <c r="DI37" s="613"/>
      <c r="DJ37" s="613"/>
      <c r="DK37" s="614"/>
      <c r="DL37" s="602">
        <v>1499886</v>
      </c>
      <c r="DM37" s="613"/>
      <c r="DN37" s="613"/>
      <c r="DO37" s="613"/>
      <c r="DP37" s="613"/>
      <c r="DQ37" s="613"/>
      <c r="DR37" s="613"/>
      <c r="DS37" s="613"/>
      <c r="DT37" s="613"/>
      <c r="DU37" s="613"/>
      <c r="DV37" s="614"/>
      <c r="DW37" s="598">
        <v>10.199999999999999</v>
      </c>
      <c r="DX37" s="625"/>
      <c r="DY37" s="625"/>
      <c r="DZ37" s="625"/>
      <c r="EA37" s="625"/>
      <c r="EB37" s="625"/>
      <c r="EC37" s="626"/>
    </row>
    <row r="38" spans="2:133" ht="11.25" customHeight="1">
      <c r="AQ38" s="672" t="s">
        <v>316</v>
      </c>
      <c r="AR38" s="673"/>
      <c r="AS38" s="673"/>
      <c r="AT38" s="673"/>
      <c r="AU38" s="673"/>
      <c r="AV38" s="673"/>
      <c r="AW38" s="673"/>
      <c r="AX38" s="673"/>
      <c r="AY38" s="674"/>
      <c r="AZ38" s="593" t="s">
        <v>218</v>
      </c>
      <c r="BA38" s="594"/>
      <c r="BB38" s="594"/>
      <c r="BC38" s="594"/>
      <c r="BD38" s="613"/>
      <c r="BE38" s="613"/>
      <c r="BF38" s="650"/>
      <c r="BG38" s="607" t="s">
        <v>317</v>
      </c>
      <c r="BH38" s="608"/>
      <c r="BI38" s="608"/>
      <c r="BJ38" s="608"/>
      <c r="BK38" s="608"/>
      <c r="BL38" s="608"/>
      <c r="BM38" s="608"/>
      <c r="BN38" s="608"/>
      <c r="BO38" s="608"/>
      <c r="BP38" s="608"/>
      <c r="BQ38" s="608"/>
      <c r="BR38" s="608"/>
      <c r="BS38" s="608"/>
      <c r="BT38" s="608"/>
      <c r="BU38" s="609"/>
      <c r="BV38" s="593">
        <v>17882</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2148407</v>
      </c>
      <c r="CS38" s="594"/>
      <c r="CT38" s="594"/>
      <c r="CU38" s="594"/>
      <c r="CV38" s="594"/>
      <c r="CW38" s="594"/>
      <c r="CX38" s="594"/>
      <c r="CY38" s="595"/>
      <c r="CZ38" s="627">
        <v>9.4</v>
      </c>
      <c r="DA38" s="628"/>
      <c r="DB38" s="628"/>
      <c r="DC38" s="629"/>
      <c r="DD38" s="602">
        <v>1838244</v>
      </c>
      <c r="DE38" s="594"/>
      <c r="DF38" s="594"/>
      <c r="DG38" s="594"/>
      <c r="DH38" s="594"/>
      <c r="DI38" s="594"/>
      <c r="DJ38" s="594"/>
      <c r="DK38" s="595"/>
      <c r="DL38" s="602">
        <v>1682752</v>
      </c>
      <c r="DM38" s="594"/>
      <c r="DN38" s="594"/>
      <c r="DO38" s="594"/>
      <c r="DP38" s="594"/>
      <c r="DQ38" s="594"/>
      <c r="DR38" s="594"/>
      <c r="DS38" s="594"/>
      <c r="DT38" s="594"/>
      <c r="DU38" s="594"/>
      <c r="DV38" s="595"/>
      <c r="DW38" s="598">
        <v>11.4</v>
      </c>
      <c r="DX38" s="625"/>
      <c r="DY38" s="625"/>
      <c r="DZ38" s="625"/>
      <c r="EA38" s="625"/>
      <c r="EB38" s="625"/>
      <c r="EC38" s="626"/>
    </row>
    <row r="39" spans="2:133" ht="11.25" customHeight="1">
      <c r="AQ39" s="672" t="s">
        <v>319</v>
      </c>
      <c r="AR39" s="673"/>
      <c r="AS39" s="673"/>
      <c r="AT39" s="673"/>
      <c r="AU39" s="673"/>
      <c r="AV39" s="673"/>
      <c r="AW39" s="673"/>
      <c r="AX39" s="673"/>
      <c r="AY39" s="674"/>
      <c r="AZ39" s="593" t="s">
        <v>218</v>
      </c>
      <c r="BA39" s="594"/>
      <c r="BB39" s="594"/>
      <c r="BC39" s="594"/>
      <c r="BD39" s="613"/>
      <c r="BE39" s="613"/>
      <c r="BF39" s="650"/>
      <c r="BG39" s="678" t="s">
        <v>320</v>
      </c>
      <c r="BH39" s="679"/>
      <c r="BI39" s="679"/>
      <c r="BJ39" s="679"/>
      <c r="BK39" s="679"/>
      <c r="BL39" s="187"/>
      <c r="BM39" s="608" t="s">
        <v>321</v>
      </c>
      <c r="BN39" s="608"/>
      <c r="BO39" s="608"/>
      <c r="BP39" s="608"/>
      <c r="BQ39" s="608"/>
      <c r="BR39" s="608"/>
      <c r="BS39" s="608"/>
      <c r="BT39" s="608"/>
      <c r="BU39" s="609"/>
      <c r="BV39" s="593">
        <v>93</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308270</v>
      </c>
      <c r="CS39" s="613"/>
      <c r="CT39" s="613"/>
      <c r="CU39" s="613"/>
      <c r="CV39" s="613"/>
      <c r="CW39" s="613"/>
      <c r="CX39" s="613"/>
      <c r="CY39" s="614"/>
      <c r="CZ39" s="627">
        <v>1.3</v>
      </c>
      <c r="DA39" s="628"/>
      <c r="DB39" s="628"/>
      <c r="DC39" s="629"/>
      <c r="DD39" s="602">
        <v>178332</v>
      </c>
      <c r="DE39" s="613"/>
      <c r="DF39" s="613"/>
      <c r="DG39" s="613"/>
      <c r="DH39" s="613"/>
      <c r="DI39" s="613"/>
      <c r="DJ39" s="613"/>
      <c r="DK39" s="614"/>
      <c r="DL39" s="602" t="s">
        <v>218</v>
      </c>
      <c r="DM39" s="613"/>
      <c r="DN39" s="613"/>
      <c r="DO39" s="613"/>
      <c r="DP39" s="613"/>
      <c r="DQ39" s="613"/>
      <c r="DR39" s="613"/>
      <c r="DS39" s="613"/>
      <c r="DT39" s="613"/>
      <c r="DU39" s="613"/>
      <c r="DV39" s="614"/>
      <c r="DW39" s="598" t="s">
        <v>218</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491364</v>
      </c>
      <c r="BA40" s="594"/>
      <c r="BB40" s="594"/>
      <c r="BC40" s="594"/>
      <c r="BD40" s="613"/>
      <c r="BE40" s="613"/>
      <c r="BF40" s="650"/>
      <c r="BG40" s="678"/>
      <c r="BH40" s="679"/>
      <c r="BI40" s="679"/>
      <c r="BJ40" s="679"/>
      <c r="BK40" s="679"/>
      <c r="BL40" s="187"/>
      <c r="BM40" s="608" t="s">
        <v>324</v>
      </c>
      <c r="BN40" s="608"/>
      <c r="BO40" s="608"/>
      <c r="BP40" s="608"/>
      <c r="BQ40" s="608"/>
      <c r="BR40" s="608"/>
      <c r="BS40" s="608"/>
      <c r="BT40" s="608"/>
      <c r="BU40" s="609"/>
      <c r="BV40" s="593">
        <v>94</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2787</v>
      </c>
      <c r="CS40" s="594"/>
      <c r="CT40" s="594"/>
      <c r="CU40" s="594"/>
      <c r="CV40" s="594"/>
      <c r="CW40" s="594"/>
      <c r="CX40" s="594"/>
      <c r="CY40" s="595"/>
      <c r="CZ40" s="627">
        <v>0</v>
      </c>
      <c r="DA40" s="628"/>
      <c r="DB40" s="628"/>
      <c r="DC40" s="629"/>
      <c r="DD40" s="602">
        <v>352</v>
      </c>
      <c r="DE40" s="594"/>
      <c r="DF40" s="594"/>
      <c r="DG40" s="594"/>
      <c r="DH40" s="594"/>
      <c r="DI40" s="594"/>
      <c r="DJ40" s="594"/>
      <c r="DK40" s="595"/>
      <c r="DL40" s="602" t="s">
        <v>218</v>
      </c>
      <c r="DM40" s="594"/>
      <c r="DN40" s="594"/>
      <c r="DO40" s="594"/>
      <c r="DP40" s="594"/>
      <c r="DQ40" s="594"/>
      <c r="DR40" s="594"/>
      <c r="DS40" s="594"/>
      <c r="DT40" s="594"/>
      <c r="DU40" s="594"/>
      <c r="DV40" s="595"/>
      <c r="DW40" s="598" t="s">
        <v>218</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326</v>
      </c>
      <c r="AR41" s="616"/>
      <c r="AS41" s="616"/>
      <c r="AT41" s="616"/>
      <c r="AU41" s="616"/>
      <c r="AV41" s="616"/>
      <c r="AW41" s="616"/>
      <c r="AX41" s="616"/>
      <c r="AY41" s="617"/>
      <c r="AZ41" s="665">
        <v>1287107</v>
      </c>
      <c r="BA41" s="666"/>
      <c r="BB41" s="666"/>
      <c r="BC41" s="666"/>
      <c r="BD41" s="661"/>
      <c r="BE41" s="661"/>
      <c r="BF41" s="663"/>
      <c r="BG41" s="680"/>
      <c r="BH41" s="681"/>
      <c r="BI41" s="681"/>
      <c r="BJ41" s="681"/>
      <c r="BK41" s="681"/>
      <c r="BL41" s="189"/>
      <c r="BM41" s="616" t="s">
        <v>327</v>
      </c>
      <c r="BN41" s="616"/>
      <c r="BO41" s="616"/>
      <c r="BP41" s="616"/>
      <c r="BQ41" s="616"/>
      <c r="BR41" s="616"/>
      <c r="BS41" s="616"/>
      <c r="BT41" s="616"/>
      <c r="BU41" s="617"/>
      <c r="BV41" s="665">
        <v>263</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277</v>
      </c>
      <c r="CS41" s="613"/>
      <c r="CT41" s="613"/>
      <c r="CU41" s="613"/>
      <c r="CV41" s="613"/>
      <c r="CW41" s="613"/>
      <c r="CX41" s="613"/>
      <c r="CY41" s="614"/>
      <c r="CZ41" s="627" t="s">
        <v>277</v>
      </c>
      <c r="DA41" s="628"/>
      <c r="DB41" s="628"/>
      <c r="DC41" s="629"/>
      <c r="DD41" s="602" t="s">
        <v>277</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2506005</v>
      </c>
      <c r="CS42" s="594"/>
      <c r="CT42" s="594"/>
      <c r="CU42" s="594"/>
      <c r="CV42" s="594"/>
      <c r="CW42" s="594"/>
      <c r="CX42" s="594"/>
      <c r="CY42" s="595"/>
      <c r="CZ42" s="627">
        <v>11</v>
      </c>
      <c r="DA42" s="676"/>
      <c r="DB42" s="676"/>
      <c r="DC42" s="677"/>
      <c r="DD42" s="602">
        <v>999164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168603</v>
      </c>
      <c r="CS43" s="613"/>
      <c r="CT43" s="613"/>
      <c r="CU43" s="613"/>
      <c r="CV43" s="613"/>
      <c r="CW43" s="613"/>
      <c r="CX43" s="613"/>
      <c r="CY43" s="614"/>
      <c r="CZ43" s="627">
        <v>0.7</v>
      </c>
      <c r="DA43" s="628"/>
      <c r="DB43" s="628"/>
      <c r="DC43" s="629"/>
      <c r="DD43" s="602">
        <v>168603</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2506005</v>
      </c>
      <c r="CS44" s="594"/>
      <c r="CT44" s="594"/>
      <c r="CU44" s="594"/>
      <c r="CV44" s="594"/>
      <c r="CW44" s="594"/>
      <c r="CX44" s="594"/>
      <c r="CY44" s="595"/>
      <c r="CZ44" s="627">
        <v>11</v>
      </c>
      <c r="DA44" s="676"/>
      <c r="DB44" s="676"/>
      <c r="DC44" s="677"/>
      <c r="DD44" s="602">
        <v>999164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770866</v>
      </c>
      <c r="CS45" s="613"/>
      <c r="CT45" s="613"/>
      <c r="CU45" s="613"/>
      <c r="CV45" s="613"/>
      <c r="CW45" s="613"/>
      <c r="CX45" s="613"/>
      <c r="CY45" s="614"/>
      <c r="CZ45" s="627">
        <v>3.4</v>
      </c>
      <c r="DA45" s="628"/>
      <c r="DB45" s="628"/>
      <c r="DC45" s="629"/>
      <c r="DD45" s="602">
        <v>861</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1735139</v>
      </c>
      <c r="CS46" s="594"/>
      <c r="CT46" s="594"/>
      <c r="CU46" s="594"/>
      <c r="CV46" s="594"/>
      <c r="CW46" s="594"/>
      <c r="CX46" s="594"/>
      <c r="CY46" s="595"/>
      <c r="CZ46" s="627">
        <v>7.6</v>
      </c>
      <c r="DA46" s="676"/>
      <c r="DB46" s="676"/>
      <c r="DC46" s="677"/>
      <c r="DD46" s="602">
        <v>998303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t="s">
        <v>218</v>
      </c>
      <c r="CS47" s="613"/>
      <c r="CT47" s="613"/>
      <c r="CU47" s="613"/>
      <c r="CV47" s="613"/>
      <c r="CW47" s="613"/>
      <c r="CX47" s="613"/>
      <c r="CY47" s="614"/>
      <c r="CZ47" s="627" t="s">
        <v>218</v>
      </c>
      <c r="DA47" s="628"/>
      <c r="DB47" s="628"/>
      <c r="DC47" s="629"/>
      <c r="DD47" s="602" t="s">
        <v>218</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218</v>
      </c>
      <c r="CS48" s="594"/>
      <c r="CT48" s="594"/>
      <c r="CU48" s="594"/>
      <c r="CV48" s="594"/>
      <c r="CW48" s="594"/>
      <c r="CX48" s="594"/>
      <c r="CY48" s="595"/>
      <c r="CZ48" s="627" t="s">
        <v>218</v>
      </c>
      <c r="DA48" s="676"/>
      <c r="DB48" s="676"/>
      <c r="DC48" s="677"/>
      <c r="DD48" s="602" t="s">
        <v>218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22840143</v>
      </c>
      <c r="CS49" s="661"/>
      <c r="CT49" s="661"/>
      <c r="CU49" s="661"/>
      <c r="CV49" s="661"/>
      <c r="CW49" s="661"/>
      <c r="CX49" s="661"/>
      <c r="CY49" s="688"/>
      <c r="CZ49" s="689">
        <v>100</v>
      </c>
      <c r="DA49" s="690"/>
      <c r="DB49" s="690"/>
      <c r="DC49" s="691"/>
      <c r="DD49" s="692">
        <v>15661808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23533</v>
      </c>
      <c r="R7" s="723"/>
      <c r="S7" s="723"/>
      <c r="T7" s="723"/>
      <c r="U7" s="723"/>
      <c r="V7" s="723">
        <v>23060</v>
      </c>
      <c r="W7" s="723"/>
      <c r="X7" s="723"/>
      <c r="Y7" s="723"/>
      <c r="Z7" s="723"/>
      <c r="AA7" s="723">
        <v>473</v>
      </c>
      <c r="AB7" s="723"/>
      <c r="AC7" s="723"/>
      <c r="AD7" s="723"/>
      <c r="AE7" s="724"/>
      <c r="AF7" s="725">
        <v>399</v>
      </c>
      <c r="AG7" s="726"/>
      <c r="AH7" s="726"/>
      <c r="AI7" s="726"/>
      <c r="AJ7" s="727"/>
      <c r="AK7" s="762">
        <v>16</v>
      </c>
      <c r="AL7" s="763"/>
      <c r="AM7" s="763"/>
      <c r="AN7" s="763"/>
      <c r="AO7" s="763"/>
      <c r="AP7" s="763">
        <v>35819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81</v>
      </c>
      <c r="R8" s="747"/>
      <c r="S8" s="747"/>
      <c r="T8" s="747"/>
      <c r="U8" s="747"/>
      <c r="V8" s="747">
        <v>0</v>
      </c>
      <c r="W8" s="747"/>
      <c r="X8" s="747"/>
      <c r="Y8" s="747"/>
      <c r="Z8" s="747"/>
      <c r="AA8" s="747">
        <v>81</v>
      </c>
      <c r="AB8" s="747"/>
      <c r="AC8" s="747"/>
      <c r="AD8" s="747"/>
      <c r="AE8" s="748"/>
      <c r="AF8" s="749">
        <v>81</v>
      </c>
      <c r="AG8" s="750"/>
      <c r="AH8" s="750"/>
      <c r="AI8" s="750"/>
      <c r="AJ8" s="751"/>
      <c r="AK8" s="752">
        <v>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480</v>
      </c>
      <c r="AG23" s="782"/>
      <c r="AH23" s="782"/>
      <c r="AI23" s="782"/>
      <c r="AJ23" s="785"/>
      <c r="AK23" s="786"/>
      <c r="AL23" s="787"/>
      <c r="AM23" s="787"/>
      <c r="AN23" s="787"/>
      <c r="AO23" s="787"/>
      <c r="AP23" s="782"/>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7210</v>
      </c>
      <c r="R28" s="811"/>
      <c r="S28" s="811"/>
      <c r="T28" s="811"/>
      <c r="U28" s="811"/>
      <c r="V28" s="811">
        <v>7073</v>
      </c>
      <c r="W28" s="811"/>
      <c r="X28" s="811"/>
      <c r="Y28" s="811"/>
      <c r="Z28" s="811"/>
      <c r="AA28" s="811">
        <v>137</v>
      </c>
      <c r="AB28" s="811"/>
      <c r="AC28" s="811"/>
      <c r="AD28" s="811"/>
      <c r="AE28" s="812"/>
      <c r="AF28" s="813">
        <v>137</v>
      </c>
      <c r="AG28" s="811"/>
      <c r="AH28" s="811"/>
      <c r="AI28" s="811"/>
      <c r="AJ28" s="814"/>
      <c r="AK28" s="815">
        <v>491</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734</v>
      </c>
      <c r="R29" s="747"/>
      <c r="S29" s="747"/>
      <c r="T29" s="747"/>
      <c r="U29" s="747"/>
      <c r="V29" s="747">
        <v>723</v>
      </c>
      <c r="W29" s="747"/>
      <c r="X29" s="747"/>
      <c r="Y29" s="747"/>
      <c r="Z29" s="747"/>
      <c r="AA29" s="747">
        <v>11</v>
      </c>
      <c r="AB29" s="747"/>
      <c r="AC29" s="747"/>
      <c r="AD29" s="747"/>
      <c r="AE29" s="748"/>
      <c r="AF29" s="749">
        <v>11</v>
      </c>
      <c r="AG29" s="750"/>
      <c r="AH29" s="750"/>
      <c r="AI29" s="750"/>
      <c r="AJ29" s="751"/>
      <c r="AK29" s="818">
        <v>156</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4024</v>
      </c>
      <c r="R30" s="747"/>
      <c r="S30" s="747"/>
      <c r="T30" s="747"/>
      <c r="U30" s="747"/>
      <c r="V30" s="747">
        <v>3941</v>
      </c>
      <c r="W30" s="747"/>
      <c r="X30" s="747"/>
      <c r="Y30" s="747"/>
      <c r="Z30" s="747"/>
      <c r="AA30" s="747">
        <v>83</v>
      </c>
      <c r="AB30" s="747"/>
      <c r="AC30" s="747"/>
      <c r="AD30" s="747"/>
      <c r="AE30" s="748"/>
      <c r="AF30" s="749">
        <v>83</v>
      </c>
      <c r="AG30" s="750"/>
      <c r="AH30" s="750"/>
      <c r="AI30" s="750"/>
      <c r="AJ30" s="751"/>
      <c r="AK30" s="818">
        <v>633</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2883</v>
      </c>
      <c r="R31" s="747"/>
      <c r="S31" s="747"/>
      <c r="T31" s="747"/>
      <c r="U31" s="747"/>
      <c r="V31" s="747">
        <v>173</v>
      </c>
      <c r="W31" s="747"/>
      <c r="X31" s="747"/>
      <c r="Y31" s="747"/>
      <c r="Z31" s="747"/>
      <c r="AA31" s="747">
        <f>Q31-+V31</f>
        <v>2710</v>
      </c>
      <c r="AB31" s="747"/>
      <c r="AC31" s="747"/>
      <c r="AD31" s="747"/>
      <c r="AE31" s="748"/>
      <c r="AF31" s="749">
        <v>2711</v>
      </c>
      <c r="AG31" s="750"/>
      <c r="AH31" s="750"/>
      <c r="AI31" s="750"/>
      <c r="AJ31" s="751"/>
      <c r="AK31" s="818">
        <v>12</v>
      </c>
      <c r="AL31" s="819"/>
      <c r="AM31" s="819"/>
      <c r="AN31" s="819"/>
      <c r="AO31" s="819"/>
      <c r="AP31" s="819">
        <v>213</v>
      </c>
      <c r="AQ31" s="819"/>
      <c r="AR31" s="819"/>
      <c r="AS31" s="819"/>
      <c r="AT31" s="819"/>
      <c r="AU31" s="819"/>
      <c r="AV31" s="819"/>
      <c r="AW31" s="819"/>
      <c r="AX31" s="819"/>
      <c r="AY31" s="819"/>
      <c r="AZ31" s="820"/>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1815</v>
      </c>
      <c r="R32" s="747"/>
      <c r="S32" s="747"/>
      <c r="T32" s="747"/>
      <c r="U32" s="747"/>
      <c r="V32" s="747">
        <v>1801</v>
      </c>
      <c r="W32" s="747"/>
      <c r="X32" s="747"/>
      <c r="Y32" s="747"/>
      <c r="Z32" s="747"/>
      <c r="AA32" s="747">
        <v>14</v>
      </c>
      <c r="AB32" s="747"/>
      <c r="AC32" s="747"/>
      <c r="AD32" s="747"/>
      <c r="AE32" s="748"/>
      <c r="AF32" s="749">
        <v>13</v>
      </c>
      <c r="AG32" s="750"/>
      <c r="AH32" s="750"/>
      <c r="AI32" s="750"/>
      <c r="AJ32" s="751"/>
      <c r="AK32" s="818">
        <v>370</v>
      </c>
      <c r="AL32" s="819"/>
      <c r="AM32" s="819"/>
      <c r="AN32" s="819"/>
      <c r="AO32" s="819"/>
      <c r="AP32" s="819">
        <v>11652</v>
      </c>
      <c r="AQ32" s="819"/>
      <c r="AR32" s="819"/>
      <c r="AS32" s="819"/>
      <c r="AT32" s="819"/>
      <c r="AU32" s="819">
        <v>5698</v>
      </c>
      <c r="AV32" s="819"/>
      <c r="AW32" s="819"/>
      <c r="AX32" s="819"/>
      <c r="AY32" s="819"/>
      <c r="AZ32" s="820"/>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2955</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388</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531</v>
      </c>
      <c r="C68" s="858"/>
      <c r="D68" s="858"/>
      <c r="E68" s="858"/>
      <c r="F68" s="858"/>
      <c r="G68" s="858"/>
      <c r="H68" s="858"/>
      <c r="I68" s="858"/>
      <c r="J68" s="858"/>
      <c r="K68" s="858"/>
      <c r="L68" s="858"/>
      <c r="M68" s="858"/>
      <c r="N68" s="858"/>
      <c r="O68" s="858"/>
      <c r="P68" s="859"/>
      <c r="Q68" s="860">
        <v>2228</v>
      </c>
      <c r="R68" s="854"/>
      <c r="S68" s="854"/>
      <c r="T68" s="854"/>
      <c r="U68" s="854"/>
      <c r="V68" s="854">
        <v>2217</v>
      </c>
      <c r="W68" s="854"/>
      <c r="X68" s="854"/>
      <c r="Y68" s="854"/>
      <c r="Z68" s="854"/>
      <c r="AA68" s="854">
        <v>11</v>
      </c>
      <c r="AB68" s="854"/>
      <c r="AC68" s="854"/>
      <c r="AD68" s="854"/>
      <c r="AE68" s="854"/>
      <c r="AF68" s="854">
        <v>11</v>
      </c>
      <c r="AG68" s="854"/>
      <c r="AH68" s="854"/>
      <c r="AI68" s="854"/>
      <c r="AJ68" s="854"/>
      <c r="AK68" s="854">
        <v>150</v>
      </c>
      <c r="AL68" s="854"/>
      <c r="AM68" s="854"/>
      <c r="AN68" s="854"/>
      <c r="AO68" s="854"/>
      <c r="AP68" s="854">
        <v>1613</v>
      </c>
      <c r="AQ68" s="854"/>
      <c r="AR68" s="854"/>
      <c r="AS68" s="854"/>
      <c r="AT68" s="854"/>
      <c r="AU68" s="854">
        <v>298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532</v>
      </c>
      <c r="C69" s="862"/>
      <c r="D69" s="862"/>
      <c r="E69" s="862"/>
      <c r="F69" s="862"/>
      <c r="G69" s="862"/>
      <c r="H69" s="862"/>
      <c r="I69" s="862"/>
      <c r="J69" s="862"/>
      <c r="K69" s="862"/>
      <c r="L69" s="862"/>
      <c r="M69" s="862"/>
      <c r="N69" s="862"/>
      <c r="O69" s="862"/>
      <c r="P69" s="863"/>
      <c r="Q69" s="864">
        <v>840</v>
      </c>
      <c r="R69" s="819"/>
      <c r="S69" s="819"/>
      <c r="T69" s="819"/>
      <c r="U69" s="819"/>
      <c r="V69" s="819">
        <v>832</v>
      </c>
      <c r="W69" s="819"/>
      <c r="X69" s="819"/>
      <c r="Y69" s="819"/>
      <c r="Z69" s="819"/>
      <c r="AA69" s="819">
        <v>8</v>
      </c>
      <c r="AB69" s="819"/>
      <c r="AC69" s="819"/>
      <c r="AD69" s="819"/>
      <c r="AE69" s="819"/>
      <c r="AF69" s="819">
        <v>8</v>
      </c>
      <c r="AG69" s="819"/>
      <c r="AH69" s="819"/>
      <c r="AI69" s="819"/>
      <c r="AJ69" s="819"/>
      <c r="AK69" s="819">
        <v>0</v>
      </c>
      <c r="AL69" s="819"/>
      <c r="AM69" s="819"/>
      <c r="AN69" s="819"/>
      <c r="AO69" s="819"/>
      <c r="AP69" s="819">
        <v>212</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134</v>
      </c>
      <c r="R70" s="819"/>
      <c r="S70" s="819"/>
      <c r="T70" s="819"/>
      <c r="U70" s="819"/>
      <c r="V70" s="819">
        <v>112</v>
      </c>
      <c r="W70" s="819"/>
      <c r="X70" s="819"/>
      <c r="Y70" s="819"/>
      <c r="Z70" s="819"/>
      <c r="AA70" s="819">
        <v>22</v>
      </c>
      <c r="AB70" s="819"/>
      <c r="AC70" s="819"/>
      <c r="AD70" s="819"/>
      <c r="AE70" s="819"/>
      <c r="AF70" s="819">
        <v>22</v>
      </c>
      <c r="AG70" s="819"/>
      <c r="AH70" s="819"/>
      <c r="AI70" s="819"/>
      <c r="AJ70" s="819"/>
      <c r="AK70" s="819">
        <v>2</v>
      </c>
      <c r="AL70" s="819"/>
      <c r="AM70" s="819"/>
      <c r="AN70" s="819"/>
      <c r="AO70" s="819"/>
      <c r="AP70" s="819">
        <v>9</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1264</v>
      </c>
      <c r="R71" s="819"/>
      <c r="S71" s="819"/>
      <c r="T71" s="819"/>
      <c r="U71" s="819"/>
      <c r="V71" s="819">
        <v>1210</v>
      </c>
      <c r="W71" s="819"/>
      <c r="X71" s="819"/>
      <c r="Y71" s="819"/>
      <c r="Z71" s="819"/>
      <c r="AA71" s="819">
        <v>53</v>
      </c>
      <c r="AB71" s="819"/>
      <c r="AC71" s="819"/>
      <c r="AD71" s="819"/>
      <c r="AE71" s="819"/>
      <c r="AF71" s="819">
        <v>53</v>
      </c>
      <c r="AG71" s="819"/>
      <c r="AH71" s="819"/>
      <c r="AI71" s="819"/>
      <c r="AJ71" s="819"/>
      <c r="AK71" s="819">
        <v>0</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533</v>
      </c>
      <c r="C72" s="862"/>
      <c r="D72" s="862"/>
      <c r="E72" s="862"/>
      <c r="F72" s="862"/>
      <c r="G72" s="862"/>
      <c r="H72" s="862"/>
      <c r="I72" s="862"/>
      <c r="J72" s="862"/>
      <c r="K72" s="862"/>
      <c r="L72" s="862"/>
      <c r="M72" s="862"/>
      <c r="N72" s="862"/>
      <c r="O72" s="862"/>
      <c r="P72" s="863"/>
      <c r="Q72" s="864">
        <v>14880</v>
      </c>
      <c r="R72" s="819"/>
      <c r="S72" s="819"/>
      <c r="T72" s="819"/>
      <c r="U72" s="819"/>
      <c r="V72" s="819">
        <v>14267</v>
      </c>
      <c r="W72" s="819"/>
      <c r="X72" s="819"/>
      <c r="Y72" s="819"/>
      <c r="Z72" s="819"/>
      <c r="AA72" s="819">
        <v>613</v>
      </c>
      <c r="AB72" s="819"/>
      <c r="AC72" s="819"/>
      <c r="AD72" s="819"/>
      <c r="AE72" s="819"/>
      <c r="AF72" s="819">
        <v>613</v>
      </c>
      <c r="AG72" s="819"/>
      <c r="AH72" s="819"/>
      <c r="AI72" s="819"/>
      <c r="AJ72" s="819"/>
      <c r="AK72" s="819">
        <v>0</v>
      </c>
      <c r="AL72" s="819"/>
      <c r="AM72" s="819"/>
      <c r="AN72" s="819"/>
      <c r="AO72" s="819"/>
      <c r="AP72" s="819">
        <v>2428</v>
      </c>
      <c r="AQ72" s="819"/>
      <c r="AR72" s="819"/>
      <c r="AS72" s="819"/>
      <c r="AT72" s="819"/>
      <c r="AU72" s="819">
        <v>535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285</v>
      </c>
      <c r="AG109" s="883"/>
      <c r="AH109" s="883"/>
      <c r="AI109" s="883"/>
      <c r="AJ109" s="884"/>
      <c r="AK109" s="882" t="s">
        <v>284</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285</v>
      </c>
      <c r="BW109" s="883"/>
      <c r="BX109" s="883"/>
      <c r="BY109" s="883"/>
      <c r="BZ109" s="884"/>
      <c r="CA109" s="882" t="s">
        <v>284</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285</v>
      </c>
      <c r="DM109" s="883"/>
      <c r="DN109" s="883"/>
      <c r="DO109" s="883"/>
      <c r="DP109" s="884"/>
      <c r="DQ109" s="882" t="s">
        <v>284</v>
      </c>
      <c r="DR109" s="883"/>
      <c r="DS109" s="883"/>
      <c r="DT109" s="883"/>
      <c r="DU109" s="884"/>
      <c r="DV109" s="882" t="s">
        <v>399</v>
      </c>
      <c r="DW109" s="883"/>
      <c r="DX109" s="883"/>
      <c r="DY109" s="883"/>
      <c r="DZ109" s="885"/>
    </row>
    <row r="110" spans="1:131" s="197" customFormat="1" ht="26.25" customHeight="1">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3948572</v>
      </c>
      <c r="AB110" s="890"/>
      <c r="AC110" s="890"/>
      <c r="AD110" s="890"/>
      <c r="AE110" s="891"/>
      <c r="AF110" s="892">
        <v>4094806</v>
      </c>
      <c r="AG110" s="890"/>
      <c r="AH110" s="890"/>
      <c r="AI110" s="890"/>
      <c r="AJ110" s="891"/>
      <c r="AK110" s="892">
        <v>4024239</v>
      </c>
      <c r="AL110" s="890"/>
      <c r="AM110" s="890"/>
      <c r="AN110" s="890"/>
      <c r="AO110" s="891"/>
      <c r="AP110" s="893">
        <v>32.700000000000003</v>
      </c>
      <c r="AQ110" s="894"/>
      <c r="AR110" s="894"/>
      <c r="AS110" s="894"/>
      <c r="AT110" s="895"/>
      <c r="AU110" s="896" t="s">
        <v>60</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37451896</v>
      </c>
      <c r="BR110" s="927"/>
      <c r="BS110" s="927"/>
      <c r="BT110" s="927"/>
      <c r="BU110" s="927"/>
      <c r="BV110" s="927">
        <v>36675091</v>
      </c>
      <c r="BW110" s="927"/>
      <c r="BX110" s="927"/>
      <c r="BY110" s="927"/>
      <c r="BZ110" s="927"/>
      <c r="CA110" s="927">
        <v>35819126</v>
      </c>
      <c r="CB110" s="927"/>
      <c r="CC110" s="927"/>
      <c r="CD110" s="927"/>
      <c r="CE110" s="927"/>
      <c r="CF110" s="941">
        <v>291.39999999999998</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405</v>
      </c>
      <c r="DH110" s="927"/>
      <c r="DI110" s="927"/>
      <c r="DJ110" s="927"/>
      <c r="DK110" s="927"/>
      <c r="DL110" s="927" t="s">
        <v>405</v>
      </c>
      <c r="DM110" s="927"/>
      <c r="DN110" s="927"/>
      <c r="DO110" s="927"/>
      <c r="DP110" s="927"/>
      <c r="DQ110" s="927" t="s">
        <v>405</v>
      </c>
      <c r="DR110" s="927"/>
      <c r="DS110" s="927"/>
      <c r="DT110" s="927"/>
      <c r="DU110" s="927"/>
      <c r="DV110" s="928" t="s">
        <v>405</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407</v>
      </c>
      <c r="AB111" s="934"/>
      <c r="AC111" s="934"/>
      <c r="AD111" s="934"/>
      <c r="AE111" s="935"/>
      <c r="AF111" s="936" t="s">
        <v>407</v>
      </c>
      <c r="AG111" s="934"/>
      <c r="AH111" s="934"/>
      <c r="AI111" s="934"/>
      <c r="AJ111" s="935"/>
      <c r="AK111" s="936" t="s">
        <v>407</v>
      </c>
      <c r="AL111" s="934"/>
      <c r="AM111" s="934"/>
      <c r="AN111" s="934"/>
      <c r="AO111" s="935"/>
      <c r="AP111" s="937" t="s">
        <v>407</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113678</v>
      </c>
      <c r="BR111" s="920"/>
      <c r="BS111" s="920"/>
      <c r="BT111" s="920"/>
      <c r="BU111" s="920"/>
      <c r="BV111" s="920">
        <v>101812</v>
      </c>
      <c r="BW111" s="920"/>
      <c r="BX111" s="920"/>
      <c r="BY111" s="920"/>
      <c r="BZ111" s="920"/>
      <c r="CA111" s="920">
        <v>76639</v>
      </c>
      <c r="CB111" s="920"/>
      <c r="CC111" s="920"/>
      <c r="CD111" s="920"/>
      <c r="CE111" s="920"/>
      <c r="CF111" s="914">
        <v>0.6</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113678</v>
      </c>
      <c r="DH111" s="920"/>
      <c r="DI111" s="920"/>
      <c r="DJ111" s="920"/>
      <c r="DK111" s="920"/>
      <c r="DL111" s="920">
        <v>101812</v>
      </c>
      <c r="DM111" s="920"/>
      <c r="DN111" s="920"/>
      <c r="DO111" s="920"/>
      <c r="DP111" s="920"/>
      <c r="DQ111" s="920">
        <v>76639</v>
      </c>
      <c r="DR111" s="920"/>
      <c r="DS111" s="920"/>
      <c r="DT111" s="920"/>
      <c r="DU111" s="920"/>
      <c r="DV111" s="921">
        <v>0.6</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5319285</v>
      </c>
      <c r="BR112" s="920"/>
      <c r="BS112" s="920"/>
      <c r="BT112" s="920"/>
      <c r="BU112" s="920"/>
      <c r="BV112" s="920">
        <v>5386081</v>
      </c>
      <c r="BW112" s="920"/>
      <c r="BX112" s="920"/>
      <c r="BY112" s="920"/>
      <c r="BZ112" s="920"/>
      <c r="CA112" s="920">
        <v>5697647</v>
      </c>
      <c r="CB112" s="920"/>
      <c r="CC112" s="920"/>
      <c r="CD112" s="920"/>
      <c r="CE112" s="920"/>
      <c r="CF112" s="914">
        <v>46.3</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317691</v>
      </c>
      <c r="AB113" s="934"/>
      <c r="AC113" s="934"/>
      <c r="AD113" s="934"/>
      <c r="AE113" s="935"/>
      <c r="AF113" s="936">
        <v>317954</v>
      </c>
      <c r="AG113" s="934"/>
      <c r="AH113" s="934"/>
      <c r="AI113" s="934"/>
      <c r="AJ113" s="935"/>
      <c r="AK113" s="936">
        <v>320629</v>
      </c>
      <c r="AL113" s="934"/>
      <c r="AM113" s="934"/>
      <c r="AN113" s="934"/>
      <c r="AO113" s="935"/>
      <c r="AP113" s="937">
        <v>2.6</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1240000</v>
      </c>
      <c r="BR113" s="920"/>
      <c r="BS113" s="920"/>
      <c r="BT113" s="920"/>
      <c r="BU113" s="920"/>
      <c r="BV113" s="920">
        <v>1055469</v>
      </c>
      <c r="BW113" s="920"/>
      <c r="BX113" s="920"/>
      <c r="BY113" s="920"/>
      <c r="BZ113" s="920"/>
      <c r="CA113" s="920">
        <v>1070309</v>
      </c>
      <c r="CB113" s="920"/>
      <c r="CC113" s="920"/>
      <c r="CD113" s="920"/>
      <c r="CE113" s="920"/>
      <c r="CF113" s="914">
        <v>8.6999999999999993</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355775</v>
      </c>
      <c r="AB114" s="959"/>
      <c r="AC114" s="959"/>
      <c r="AD114" s="959"/>
      <c r="AE114" s="960"/>
      <c r="AF114" s="961">
        <v>210036</v>
      </c>
      <c r="AG114" s="959"/>
      <c r="AH114" s="959"/>
      <c r="AI114" s="959"/>
      <c r="AJ114" s="960"/>
      <c r="AK114" s="961">
        <v>206937</v>
      </c>
      <c r="AL114" s="959"/>
      <c r="AM114" s="959"/>
      <c r="AN114" s="959"/>
      <c r="AO114" s="960"/>
      <c r="AP114" s="962">
        <v>1.7</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4944036</v>
      </c>
      <c r="BR114" s="920"/>
      <c r="BS114" s="920"/>
      <c r="BT114" s="920"/>
      <c r="BU114" s="920"/>
      <c r="BV114" s="920">
        <v>4358242</v>
      </c>
      <c r="BW114" s="920"/>
      <c r="BX114" s="920"/>
      <c r="BY114" s="920"/>
      <c r="BZ114" s="920"/>
      <c r="CA114" s="920">
        <v>4000114</v>
      </c>
      <c r="CB114" s="920"/>
      <c r="CC114" s="920"/>
      <c r="CD114" s="920"/>
      <c r="CE114" s="920"/>
      <c r="CF114" s="914">
        <v>32.5</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108716</v>
      </c>
      <c r="AB115" s="934"/>
      <c r="AC115" s="934"/>
      <c r="AD115" s="934"/>
      <c r="AE115" s="935"/>
      <c r="AF115" s="936">
        <v>67349</v>
      </c>
      <c r="AG115" s="934"/>
      <c r="AH115" s="934"/>
      <c r="AI115" s="934"/>
      <c r="AJ115" s="935"/>
      <c r="AK115" s="936">
        <v>67321</v>
      </c>
      <c r="AL115" s="934"/>
      <c r="AM115" s="934"/>
      <c r="AN115" s="934"/>
      <c r="AO115" s="935"/>
      <c r="AP115" s="937">
        <v>0.5</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893</v>
      </c>
      <c r="AB116" s="959"/>
      <c r="AC116" s="959"/>
      <c r="AD116" s="959"/>
      <c r="AE116" s="960"/>
      <c r="AF116" s="961">
        <v>582</v>
      </c>
      <c r="AG116" s="959"/>
      <c r="AH116" s="959"/>
      <c r="AI116" s="959"/>
      <c r="AJ116" s="960"/>
      <c r="AK116" s="961">
        <v>1182</v>
      </c>
      <c r="AL116" s="959"/>
      <c r="AM116" s="959"/>
      <c r="AN116" s="959"/>
      <c r="AO116" s="960"/>
      <c r="AP116" s="962">
        <v>0</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4731647</v>
      </c>
      <c r="AB117" s="966"/>
      <c r="AC117" s="966"/>
      <c r="AD117" s="966"/>
      <c r="AE117" s="967"/>
      <c r="AF117" s="965">
        <v>4690727</v>
      </c>
      <c r="AG117" s="966"/>
      <c r="AH117" s="966"/>
      <c r="AI117" s="966"/>
      <c r="AJ117" s="967"/>
      <c r="AK117" s="965">
        <v>4620308</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285</v>
      </c>
      <c r="AG118" s="883"/>
      <c r="AH118" s="883"/>
      <c r="AI118" s="883"/>
      <c r="AJ118" s="884"/>
      <c r="AK118" s="882" t="s">
        <v>284</v>
      </c>
      <c r="AL118" s="883"/>
      <c r="AM118" s="883"/>
      <c r="AN118" s="883"/>
      <c r="AO118" s="884"/>
      <c r="AP118" s="990" t="s">
        <v>399</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429</v>
      </c>
      <c r="BP118" s="994"/>
      <c r="BQ118" s="985">
        <v>49068895</v>
      </c>
      <c r="BR118" s="986"/>
      <c r="BS118" s="986"/>
      <c r="BT118" s="986"/>
      <c r="BU118" s="986"/>
      <c r="BV118" s="986">
        <v>47576695</v>
      </c>
      <c r="BW118" s="986"/>
      <c r="BX118" s="986"/>
      <c r="BY118" s="986"/>
      <c r="BZ118" s="986"/>
      <c r="CA118" s="986">
        <v>46663835</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2139157</v>
      </c>
      <c r="BR119" s="927"/>
      <c r="BS119" s="927"/>
      <c r="BT119" s="927"/>
      <c r="BU119" s="927"/>
      <c r="BV119" s="927">
        <v>2921301</v>
      </c>
      <c r="BW119" s="927"/>
      <c r="BX119" s="927"/>
      <c r="BY119" s="927"/>
      <c r="BZ119" s="927"/>
      <c r="CA119" s="927">
        <v>3426917</v>
      </c>
      <c r="CB119" s="927"/>
      <c r="CC119" s="927"/>
      <c r="CD119" s="927"/>
      <c r="CE119" s="927"/>
      <c r="CF119" s="941">
        <v>27.9</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25660</v>
      </c>
      <c r="AB120" s="959"/>
      <c r="AC120" s="959"/>
      <c r="AD120" s="959"/>
      <c r="AE120" s="960"/>
      <c r="AF120" s="961">
        <v>25660</v>
      </c>
      <c r="AG120" s="959"/>
      <c r="AH120" s="959"/>
      <c r="AI120" s="959"/>
      <c r="AJ120" s="960"/>
      <c r="AK120" s="961">
        <v>25660</v>
      </c>
      <c r="AL120" s="959"/>
      <c r="AM120" s="959"/>
      <c r="AN120" s="959"/>
      <c r="AO120" s="960"/>
      <c r="AP120" s="962">
        <v>0.2</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241941</v>
      </c>
      <c r="BR120" s="920"/>
      <c r="BS120" s="920"/>
      <c r="BT120" s="920"/>
      <c r="BU120" s="920"/>
      <c r="BV120" s="920">
        <v>151469</v>
      </c>
      <c r="BW120" s="920"/>
      <c r="BX120" s="920"/>
      <c r="BY120" s="920"/>
      <c r="BZ120" s="920"/>
      <c r="CA120" s="920">
        <v>77296</v>
      </c>
      <c r="CB120" s="920"/>
      <c r="CC120" s="920"/>
      <c r="CD120" s="920"/>
      <c r="CE120" s="920"/>
      <c r="CF120" s="914">
        <v>0.6</v>
      </c>
      <c r="CG120" s="915"/>
      <c r="CH120" s="915"/>
      <c r="CI120" s="915"/>
      <c r="CJ120" s="915"/>
      <c r="CK120" s="1013" t="s">
        <v>435</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5319285</v>
      </c>
      <c r="DH120" s="927"/>
      <c r="DI120" s="927"/>
      <c r="DJ120" s="927"/>
      <c r="DK120" s="927"/>
      <c r="DL120" s="927">
        <v>5386081</v>
      </c>
      <c r="DM120" s="927"/>
      <c r="DN120" s="927"/>
      <c r="DO120" s="927"/>
      <c r="DP120" s="927"/>
      <c r="DQ120" s="927">
        <v>5697647</v>
      </c>
      <c r="DR120" s="927"/>
      <c r="DS120" s="927"/>
      <c r="DT120" s="927"/>
      <c r="DU120" s="927"/>
      <c r="DV120" s="928">
        <v>46.3</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23093049</v>
      </c>
      <c r="BR121" s="986"/>
      <c r="BS121" s="986"/>
      <c r="BT121" s="986"/>
      <c r="BU121" s="986"/>
      <c r="BV121" s="986">
        <v>22988496</v>
      </c>
      <c r="BW121" s="986"/>
      <c r="BX121" s="986"/>
      <c r="BY121" s="986"/>
      <c r="BZ121" s="986"/>
      <c r="CA121" s="986">
        <v>23230362</v>
      </c>
      <c r="CB121" s="986"/>
      <c r="CC121" s="986"/>
      <c r="CD121" s="986"/>
      <c r="CE121" s="986"/>
      <c r="CF121" s="1024">
        <v>189</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t="s">
        <v>110</v>
      </c>
      <c r="DH121" s="920"/>
      <c r="DI121" s="920"/>
      <c r="DJ121" s="920"/>
      <c r="DK121" s="920"/>
      <c r="DL121" s="920" t="s">
        <v>110</v>
      </c>
      <c r="DM121" s="920"/>
      <c r="DN121" s="920"/>
      <c r="DO121" s="920"/>
      <c r="DP121" s="920"/>
      <c r="DQ121" s="920" t="s">
        <v>110</v>
      </c>
      <c r="DR121" s="920"/>
      <c r="DS121" s="920"/>
      <c r="DT121" s="920"/>
      <c r="DU121" s="920"/>
      <c r="DV121" s="921" t="s">
        <v>110</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438</v>
      </c>
      <c r="BP122" s="994"/>
      <c r="BQ122" s="1034">
        <v>25474147</v>
      </c>
      <c r="BR122" s="1035"/>
      <c r="BS122" s="1035"/>
      <c r="BT122" s="1035"/>
      <c r="BU122" s="1035"/>
      <c r="BV122" s="1035">
        <v>26061266</v>
      </c>
      <c r="BW122" s="1035"/>
      <c r="BX122" s="1035"/>
      <c r="BY122" s="1035"/>
      <c r="BZ122" s="1035"/>
      <c r="CA122" s="1035">
        <v>26734575</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191.6</v>
      </c>
      <c r="BR123" s="1027"/>
      <c r="BS123" s="1027"/>
      <c r="BT123" s="1027"/>
      <c r="BU123" s="1027"/>
      <c r="BV123" s="1027">
        <v>172.9</v>
      </c>
      <c r="BW123" s="1027"/>
      <c r="BX123" s="1027"/>
      <c r="BY123" s="1027"/>
      <c r="BZ123" s="1027"/>
      <c r="CA123" s="1027">
        <v>162.1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41694</v>
      </c>
      <c r="AB126" s="959"/>
      <c r="AC126" s="959"/>
      <c r="AD126" s="959"/>
      <c r="AE126" s="960"/>
      <c r="AF126" s="961">
        <v>41689</v>
      </c>
      <c r="AG126" s="959"/>
      <c r="AH126" s="959"/>
      <c r="AI126" s="959"/>
      <c r="AJ126" s="960"/>
      <c r="AK126" s="961">
        <v>41661</v>
      </c>
      <c r="AL126" s="959"/>
      <c r="AM126" s="959"/>
      <c r="AN126" s="959"/>
      <c r="AO126" s="960"/>
      <c r="AP126" s="962">
        <v>0.3</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41362</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449</v>
      </c>
      <c r="AY127" s="887"/>
      <c r="AZ127" s="887"/>
      <c r="BA127" s="887"/>
      <c r="BB127" s="887"/>
      <c r="BC127" s="887"/>
      <c r="BD127" s="887"/>
      <c r="BE127" s="888"/>
      <c r="BF127" s="1041" t="s">
        <v>110</v>
      </c>
      <c r="BG127" s="1042"/>
      <c r="BH127" s="1042"/>
      <c r="BI127" s="1042"/>
      <c r="BJ127" s="1042"/>
      <c r="BK127" s="1042"/>
      <c r="BL127" s="1051"/>
      <c r="BM127" s="1041">
        <v>12.82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89372</v>
      </c>
      <c r="AB128" s="1090"/>
      <c r="AC128" s="1090"/>
      <c r="AD128" s="1090"/>
      <c r="AE128" s="1091"/>
      <c r="AF128" s="1092">
        <v>87496</v>
      </c>
      <c r="AG128" s="1090"/>
      <c r="AH128" s="1090"/>
      <c r="AI128" s="1090"/>
      <c r="AJ128" s="1091"/>
      <c r="AK128" s="1092">
        <v>72028</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110</v>
      </c>
      <c r="BG128" s="1067"/>
      <c r="BH128" s="1067"/>
      <c r="BI128" s="1067"/>
      <c r="BJ128" s="1067"/>
      <c r="BK128" s="1067"/>
      <c r="BL128" s="1068"/>
      <c r="BM128" s="1066">
        <v>17.82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14464153</v>
      </c>
      <c r="AB129" s="959"/>
      <c r="AC129" s="959"/>
      <c r="AD129" s="959"/>
      <c r="AE129" s="960"/>
      <c r="AF129" s="961">
        <v>14591478</v>
      </c>
      <c r="AG129" s="959"/>
      <c r="AH129" s="959"/>
      <c r="AI129" s="959"/>
      <c r="AJ129" s="960"/>
      <c r="AK129" s="961">
        <v>14479852</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19.7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2151728</v>
      </c>
      <c r="AB130" s="959"/>
      <c r="AC130" s="959"/>
      <c r="AD130" s="959"/>
      <c r="AE130" s="960"/>
      <c r="AF130" s="961">
        <v>2153270</v>
      </c>
      <c r="AG130" s="959"/>
      <c r="AH130" s="959"/>
      <c r="AI130" s="959"/>
      <c r="AJ130" s="960"/>
      <c r="AK130" s="961">
        <v>2186935</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v>162.1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12312425</v>
      </c>
      <c r="AB131" s="998"/>
      <c r="AC131" s="998"/>
      <c r="AD131" s="998"/>
      <c r="AE131" s="999"/>
      <c r="AF131" s="1000">
        <v>12438208</v>
      </c>
      <c r="AG131" s="998"/>
      <c r="AH131" s="998"/>
      <c r="AI131" s="998"/>
      <c r="AJ131" s="999"/>
      <c r="AK131" s="1000">
        <v>12292917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20.227916109999999</v>
      </c>
      <c r="AB132" s="1104"/>
      <c r="AC132" s="1104"/>
      <c r="AD132" s="1104"/>
      <c r="AE132" s="1105"/>
      <c r="AF132" s="1106">
        <v>19.697057650000001</v>
      </c>
      <c r="AG132" s="1104"/>
      <c r="AH132" s="1104"/>
      <c r="AI132" s="1104"/>
      <c r="AJ132" s="1105"/>
      <c r="AK132" s="1106">
        <v>19.208988399999999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21.3</v>
      </c>
      <c r="AB133" s="1111"/>
      <c r="AC133" s="1111"/>
      <c r="AD133" s="1111"/>
      <c r="AE133" s="1112"/>
      <c r="AF133" s="1110">
        <v>20.399999999999999</v>
      </c>
      <c r="AG133" s="1111"/>
      <c r="AH133" s="1111"/>
      <c r="AI133" s="1111"/>
      <c r="AJ133" s="1112"/>
      <c r="AK133" s="1110">
        <v>19.7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3984284</v>
      </c>
      <c r="L9" s="264">
        <v>50887</v>
      </c>
      <c r="M9" s="265">
        <v>65114</v>
      </c>
      <c r="N9" s="266">
        <v>-21.8</v>
      </c>
    </row>
    <row r="10" spans="1:16">
      <c r="A10" s="248"/>
      <c r="B10" s="244"/>
      <c r="C10" s="244"/>
      <c r="D10" s="244"/>
      <c r="E10" s="244"/>
      <c r="F10" s="244"/>
      <c r="G10" s="1119" t="s">
        <v>471</v>
      </c>
      <c r="H10" s="1120"/>
      <c r="I10" s="1120"/>
      <c r="J10" s="1121"/>
      <c r="K10" s="267">
        <v>242828</v>
      </c>
      <c r="L10" s="268">
        <v>3101</v>
      </c>
      <c r="M10" s="269">
        <v>4538</v>
      </c>
      <c r="N10" s="270">
        <v>-31.7</v>
      </c>
    </row>
    <row r="11" spans="1:16" ht="13.5" customHeight="1">
      <c r="A11" s="248"/>
      <c r="B11" s="244"/>
      <c r="C11" s="244"/>
      <c r="D11" s="244"/>
      <c r="E11" s="244"/>
      <c r="F11" s="244"/>
      <c r="G11" s="1119" t="s">
        <v>472</v>
      </c>
      <c r="H11" s="1120"/>
      <c r="I11" s="1120"/>
      <c r="J11" s="1121"/>
      <c r="K11" s="267">
        <v>698055</v>
      </c>
      <c r="L11" s="268">
        <v>8915</v>
      </c>
      <c r="M11" s="269">
        <v>5513</v>
      </c>
      <c r="N11" s="270">
        <v>61.7</v>
      </c>
    </row>
    <row r="12" spans="1:16" ht="13.5" customHeight="1">
      <c r="A12" s="248"/>
      <c r="B12" s="244"/>
      <c r="C12" s="244"/>
      <c r="D12" s="244"/>
      <c r="E12" s="244"/>
      <c r="F12" s="244"/>
      <c r="G12" s="1119" t="s">
        <v>473</v>
      </c>
      <c r="H12" s="1120"/>
      <c r="I12" s="1120"/>
      <c r="J12" s="1121"/>
      <c r="K12" s="267" t="s">
        <v>474</v>
      </c>
      <c r="L12" s="268" t="s">
        <v>474</v>
      </c>
      <c r="M12" s="269">
        <v>953</v>
      </c>
      <c r="N12" s="270" t="s">
        <v>474</v>
      </c>
    </row>
    <row r="13" spans="1:16" ht="13.5" customHeight="1">
      <c r="A13" s="248"/>
      <c r="B13" s="244"/>
      <c r="C13" s="244"/>
      <c r="D13" s="244"/>
      <c r="E13" s="244"/>
      <c r="F13" s="244"/>
      <c r="G13" s="1119" t="s">
        <v>475</v>
      </c>
      <c r="H13" s="1120"/>
      <c r="I13" s="1120"/>
      <c r="J13" s="1121"/>
      <c r="K13" s="267" t="s">
        <v>474</v>
      </c>
      <c r="L13" s="268" t="s">
        <v>474</v>
      </c>
      <c r="M13" s="269">
        <v>2</v>
      </c>
      <c r="N13" s="270" t="s">
        <v>474</v>
      </c>
    </row>
    <row r="14" spans="1:16" ht="13.5" customHeight="1">
      <c r="A14" s="248"/>
      <c r="B14" s="244"/>
      <c r="C14" s="244"/>
      <c r="D14" s="244"/>
      <c r="E14" s="244"/>
      <c r="F14" s="244"/>
      <c r="G14" s="1119" t="s">
        <v>476</v>
      </c>
      <c r="H14" s="1120"/>
      <c r="I14" s="1120"/>
      <c r="J14" s="1121"/>
      <c r="K14" s="267">
        <v>187561</v>
      </c>
      <c r="L14" s="268">
        <v>2396</v>
      </c>
      <c r="M14" s="269">
        <v>2887</v>
      </c>
      <c r="N14" s="270">
        <v>-17</v>
      </c>
    </row>
    <row r="15" spans="1:16" ht="13.5" customHeight="1">
      <c r="A15" s="248"/>
      <c r="B15" s="244"/>
      <c r="C15" s="244"/>
      <c r="D15" s="244"/>
      <c r="E15" s="244"/>
      <c r="F15" s="244"/>
      <c r="G15" s="1119" t="s">
        <v>477</v>
      </c>
      <c r="H15" s="1120"/>
      <c r="I15" s="1120"/>
      <c r="J15" s="1121"/>
      <c r="K15" s="267">
        <v>168603</v>
      </c>
      <c r="L15" s="268">
        <v>2153</v>
      </c>
      <c r="M15" s="269">
        <v>1642</v>
      </c>
      <c r="N15" s="270">
        <v>31.1</v>
      </c>
    </row>
    <row r="16" spans="1:16">
      <c r="A16" s="248"/>
      <c r="B16" s="244"/>
      <c r="C16" s="244"/>
      <c r="D16" s="244"/>
      <c r="E16" s="244"/>
      <c r="F16" s="244"/>
      <c r="G16" s="1122" t="s">
        <v>478</v>
      </c>
      <c r="H16" s="1123"/>
      <c r="I16" s="1123"/>
      <c r="J16" s="1124"/>
      <c r="K16" s="268">
        <v>-557203</v>
      </c>
      <c r="L16" s="268">
        <v>-7117</v>
      </c>
      <c r="M16" s="269">
        <v>-6965</v>
      </c>
      <c r="N16" s="270">
        <v>2.2000000000000002</v>
      </c>
    </row>
    <row r="17" spans="1:16">
      <c r="A17" s="248"/>
      <c r="B17" s="244"/>
      <c r="C17" s="244"/>
      <c r="D17" s="244"/>
      <c r="E17" s="244"/>
      <c r="F17" s="244"/>
      <c r="G17" s="1122" t="s">
        <v>168</v>
      </c>
      <c r="H17" s="1123"/>
      <c r="I17" s="1123"/>
      <c r="J17" s="1124"/>
      <c r="K17" s="268">
        <v>4724128</v>
      </c>
      <c r="L17" s="268">
        <v>60336</v>
      </c>
      <c r="M17" s="269">
        <v>73685</v>
      </c>
      <c r="N17" s="270">
        <v>-18.100000000000001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6.19</v>
      </c>
      <c r="L21" s="281">
        <v>7.13</v>
      </c>
      <c r="M21" s="282">
        <v>-0.94</v>
      </c>
      <c r="N21" s="249"/>
      <c r="O21" s="283"/>
      <c r="P21" s="279"/>
    </row>
    <row r="22" spans="1:16" s="284" customFormat="1">
      <c r="A22" s="279"/>
      <c r="B22" s="249"/>
      <c r="C22" s="249"/>
      <c r="D22" s="249"/>
      <c r="E22" s="249"/>
      <c r="F22" s="249"/>
      <c r="G22" s="1114" t="s">
        <v>484</v>
      </c>
      <c r="H22" s="1115"/>
      <c r="I22" s="1115"/>
      <c r="J22" s="1116"/>
      <c r="K22" s="285">
        <v>99</v>
      </c>
      <c r="L22" s="286">
        <v>98.1</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4024239</v>
      </c>
      <c r="L32" s="294">
        <v>51397</v>
      </c>
      <c r="M32" s="295">
        <v>43359</v>
      </c>
      <c r="N32" s="296">
        <v>18.5</v>
      </c>
    </row>
    <row r="33" spans="1:16" ht="13.5" customHeight="1">
      <c r="A33" s="248"/>
      <c r="B33" s="244"/>
      <c r="C33" s="244"/>
      <c r="D33" s="244"/>
      <c r="E33" s="244"/>
      <c r="F33" s="244"/>
      <c r="G33" s="1130" t="s">
        <v>488</v>
      </c>
      <c r="H33" s="1131"/>
      <c r="I33" s="1131"/>
      <c r="J33" s="1132"/>
      <c r="K33" s="294" t="s">
        <v>474</v>
      </c>
      <c r="L33" s="294" t="s">
        <v>474</v>
      </c>
      <c r="M33" s="295">
        <v>0</v>
      </c>
      <c r="N33" s="296" t="s">
        <v>474</v>
      </c>
    </row>
    <row r="34" spans="1:16" ht="27" customHeight="1">
      <c r="A34" s="248"/>
      <c r="B34" s="244"/>
      <c r="C34" s="244"/>
      <c r="D34" s="244"/>
      <c r="E34" s="244"/>
      <c r="F34" s="244"/>
      <c r="G34" s="1130" t="s">
        <v>489</v>
      </c>
      <c r="H34" s="1131"/>
      <c r="I34" s="1131"/>
      <c r="J34" s="1132"/>
      <c r="K34" s="294" t="s">
        <v>474</v>
      </c>
      <c r="L34" s="294" t="s">
        <v>474</v>
      </c>
      <c r="M34" s="295">
        <v>39</v>
      </c>
      <c r="N34" s="296" t="s">
        <v>474</v>
      </c>
    </row>
    <row r="35" spans="1:16" ht="27" customHeight="1">
      <c r="A35" s="248"/>
      <c r="B35" s="244"/>
      <c r="C35" s="244"/>
      <c r="D35" s="244"/>
      <c r="E35" s="244"/>
      <c r="F35" s="244"/>
      <c r="G35" s="1130" t="s">
        <v>490</v>
      </c>
      <c r="H35" s="1131"/>
      <c r="I35" s="1131"/>
      <c r="J35" s="1132"/>
      <c r="K35" s="294">
        <v>320629</v>
      </c>
      <c r="L35" s="294">
        <v>4095</v>
      </c>
      <c r="M35" s="295">
        <v>11806</v>
      </c>
      <c r="N35" s="296">
        <v>-65.3</v>
      </c>
    </row>
    <row r="36" spans="1:16" ht="27" customHeight="1">
      <c r="A36" s="248"/>
      <c r="B36" s="244"/>
      <c r="C36" s="244"/>
      <c r="D36" s="244"/>
      <c r="E36" s="244"/>
      <c r="F36" s="244"/>
      <c r="G36" s="1130" t="s">
        <v>491</v>
      </c>
      <c r="H36" s="1131"/>
      <c r="I36" s="1131"/>
      <c r="J36" s="1132"/>
      <c r="K36" s="294">
        <v>206937</v>
      </c>
      <c r="L36" s="294">
        <v>2643</v>
      </c>
      <c r="M36" s="295">
        <v>1910</v>
      </c>
      <c r="N36" s="296">
        <v>38.4</v>
      </c>
    </row>
    <row r="37" spans="1:16" ht="13.5" customHeight="1">
      <c r="A37" s="248"/>
      <c r="B37" s="244"/>
      <c r="C37" s="244"/>
      <c r="D37" s="244"/>
      <c r="E37" s="244"/>
      <c r="F37" s="244"/>
      <c r="G37" s="1130" t="s">
        <v>492</v>
      </c>
      <c r="H37" s="1131"/>
      <c r="I37" s="1131"/>
      <c r="J37" s="1132"/>
      <c r="K37" s="294">
        <v>67321</v>
      </c>
      <c r="L37" s="294">
        <v>860</v>
      </c>
      <c r="M37" s="295">
        <v>1129</v>
      </c>
      <c r="N37" s="296">
        <v>-23.8</v>
      </c>
    </row>
    <row r="38" spans="1:16" ht="27" customHeight="1">
      <c r="A38" s="248"/>
      <c r="B38" s="244"/>
      <c r="C38" s="244"/>
      <c r="D38" s="244"/>
      <c r="E38" s="244"/>
      <c r="F38" s="244"/>
      <c r="G38" s="1133" t="s">
        <v>493</v>
      </c>
      <c r="H38" s="1134"/>
      <c r="I38" s="1134"/>
      <c r="J38" s="1135"/>
      <c r="K38" s="297">
        <v>1182</v>
      </c>
      <c r="L38" s="297">
        <v>15</v>
      </c>
      <c r="M38" s="298">
        <v>5</v>
      </c>
      <c r="N38" s="299">
        <v>200</v>
      </c>
      <c r="O38" s="293"/>
    </row>
    <row r="39" spans="1:16">
      <c r="A39" s="248"/>
      <c r="B39" s="244"/>
      <c r="C39" s="244"/>
      <c r="D39" s="244"/>
      <c r="E39" s="244"/>
      <c r="F39" s="244"/>
      <c r="G39" s="1133" t="s">
        <v>494</v>
      </c>
      <c r="H39" s="1134"/>
      <c r="I39" s="1134"/>
      <c r="J39" s="1135"/>
      <c r="K39" s="300">
        <v>-72028</v>
      </c>
      <c r="L39" s="300">
        <v>-920</v>
      </c>
      <c r="M39" s="301">
        <v>-5126</v>
      </c>
      <c r="N39" s="302">
        <v>-82.1</v>
      </c>
      <c r="O39" s="293"/>
    </row>
    <row r="40" spans="1:16" ht="27" customHeight="1">
      <c r="A40" s="248"/>
      <c r="B40" s="244"/>
      <c r="C40" s="244"/>
      <c r="D40" s="244"/>
      <c r="E40" s="244"/>
      <c r="F40" s="244"/>
      <c r="G40" s="1130" t="s">
        <v>495</v>
      </c>
      <c r="H40" s="1131"/>
      <c r="I40" s="1131"/>
      <c r="J40" s="1132"/>
      <c r="K40" s="300">
        <v>-2186935</v>
      </c>
      <c r="L40" s="300">
        <v>-27931</v>
      </c>
      <c r="M40" s="301">
        <v>-37205</v>
      </c>
      <c r="N40" s="302">
        <v>-24.9</v>
      </c>
      <c r="O40" s="293"/>
    </row>
    <row r="41" spans="1:16">
      <c r="A41" s="248"/>
      <c r="B41" s="244"/>
      <c r="C41" s="244"/>
      <c r="D41" s="244"/>
      <c r="E41" s="244"/>
      <c r="F41" s="244"/>
      <c r="G41" s="1136" t="s">
        <v>279</v>
      </c>
      <c r="H41" s="1137"/>
      <c r="I41" s="1137"/>
      <c r="J41" s="1138"/>
      <c r="K41" s="294">
        <v>2361345</v>
      </c>
      <c r="L41" s="300">
        <v>30159</v>
      </c>
      <c r="M41" s="301">
        <v>15917</v>
      </c>
      <c r="N41" s="302">
        <v>89.5</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3090670</v>
      </c>
      <c r="J51" s="320">
        <v>40770</v>
      </c>
      <c r="K51" s="321">
        <v>34.4</v>
      </c>
      <c r="L51" s="322">
        <v>40203</v>
      </c>
      <c r="M51" s="323">
        <v>4.3</v>
      </c>
      <c r="N51" s="324">
        <v>30.1</v>
      </c>
    </row>
    <row r="52" spans="1:14">
      <c r="A52" s="248"/>
      <c r="B52" s="244"/>
      <c r="C52" s="244"/>
      <c r="D52" s="244"/>
      <c r="E52" s="244"/>
      <c r="F52" s="244"/>
      <c r="G52" s="325"/>
      <c r="H52" s="326" t="s">
        <v>506</v>
      </c>
      <c r="I52" s="327">
        <v>1767816</v>
      </c>
      <c r="J52" s="328">
        <v>23320</v>
      </c>
      <c r="K52" s="329">
        <v>26.3</v>
      </c>
      <c r="L52" s="330">
        <v>23352</v>
      </c>
      <c r="M52" s="331">
        <v>-3.6</v>
      </c>
      <c r="N52" s="332">
        <v>29.9</v>
      </c>
    </row>
    <row r="53" spans="1:14">
      <c r="A53" s="248"/>
      <c r="B53" s="244"/>
      <c r="C53" s="244"/>
      <c r="D53" s="244"/>
      <c r="E53" s="244"/>
      <c r="F53" s="244"/>
      <c r="G53" s="310" t="s">
        <v>507</v>
      </c>
      <c r="H53" s="311"/>
      <c r="I53" s="319">
        <v>2312471</v>
      </c>
      <c r="J53" s="320">
        <v>30247</v>
      </c>
      <c r="K53" s="321">
        <v>-25.8</v>
      </c>
      <c r="L53" s="322">
        <v>47569</v>
      </c>
      <c r="M53" s="323">
        <v>18.3</v>
      </c>
      <c r="N53" s="324">
        <v>-44.1</v>
      </c>
    </row>
    <row r="54" spans="1:14">
      <c r="A54" s="248"/>
      <c r="B54" s="244"/>
      <c r="C54" s="244"/>
      <c r="D54" s="244"/>
      <c r="E54" s="244"/>
      <c r="F54" s="244"/>
      <c r="G54" s="325"/>
      <c r="H54" s="326" t="s">
        <v>506</v>
      </c>
      <c r="I54" s="327">
        <v>1376949</v>
      </c>
      <c r="J54" s="328">
        <v>18010</v>
      </c>
      <c r="K54" s="329">
        <v>-22.8</v>
      </c>
      <c r="L54" s="330">
        <v>26255</v>
      </c>
      <c r="M54" s="331">
        <v>12.4</v>
      </c>
      <c r="N54" s="332">
        <v>-35.200000000000003</v>
      </c>
    </row>
    <row r="55" spans="1:14">
      <c r="A55" s="248"/>
      <c r="B55" s="244"/>
      <c r="C55" s="244"/>
      <c r="D55" s="244"/>
      <c r="E55" s="244"/>
      <c r="F55" s="244"/>
      <c r="G55" s="310" t="s">
        <v>508</v>
      </c>
      <c r="H55" s="311"/>
      <c r="I55" s="319">
        <v>2259573</v>
      </c>
      <c r="J55" s="320">
        <v>29113</v>
      </c>
      <c r="K55" s="321">
        <v>-3.7</v>
      </c>
      <c r="L55" s="322">
        <v>50880</v>
      </c>
      <c r="M55" s="323">
        <v>7</v>
      </c>
      <c r="N55" s="324">
        <v>-10.7</v>
      </c>
    </row>
    <row r="56" spans="1:14">
      <c r="A56" s="248"/>
      <c r="B56" s="244"/>
      <c r="C56" s="244"/>
      <c r="D56" s="244"/>
      <c r="E56" s="244"/>
      <c r="F56" s="244"/>
      <c r="G56" s="325"/>
      <c r="H56" s="326" t="s">
        <v>506</v>
      </c>
      <c r="I56" s="327">
        <v>1643735</v>
      </c>
      <c r="J56" s="328">
        <v>21178</v>
      </c>
      <c r="K56" s="329">
        <v>17.600000000000001</v>
      </c>
      <c r="L56" s="330">
        <v>26879</v>
      </c>
      <c r="M56" s="331">
        <v>2.4</v>
      </c>
      <c r="N56" s="332">
        <v>15.2</v>
      </c>
    </row>
    <row r="57" spans="1:14">
      <c r="A57" s="248"/>
      <c r="B57" s="244"/>
      <c r="C57" s="244"/>
      <c r="D57" s="244"/>
      <c r="E57" s="244"/>
      <c r="F57" s="244"/>
      <c r="G57" s="310" t="s">
        <v>509</v>
      </c>
      <c r="H57" s="311"/>
      <c r="I57" s="319">
        <v>2343613</v>
      </c>
      <c r="J57" s="320">
        <v>30019</v>
      </c>
      <c r="K57" s="321">
        <v>3.1</v>
      </c>
      <c r="L57" s="322">
        <v>63956</v>
      </c>
      <c r="M57" s="323">
        <v>25.7</v>
      </c>
      <c r="N57" s="324">
        <v>-22.6</v>
      </c>
    </row>
    <row r="58" spans="1:14">
      <c r="A58" s="248"/>
      <c r="B58" s="244"/>
      <c r="C58" s="244"/>
      <c r="D58" s="244"/>
      <c r="E58" s="244"/>
      <c r="F58" s="244"/>
      <c r="G58" s="325"/>
      <c r="H58" s="326" t="s">
        <v>506</v>
      </c>
      <c r="I58" s="327">
        <v>1037683</v>
      </c>
      <c r="J58" s="328">
        <v>13292</v>
      </c>
      <c r="K58" s="329">
        <v>-37.200000000000003</v>
      </c>
      <c r="L58" s="330">
        <v>29239</v>
      </c>
      <c r="M58" s="331">
        <v>8.8000000000000007</v>
      </c>
      <c r="N58" s="332">
        <v>-46</v>
      </c>
    </row>
    <row r="59" spans="1:14">
      <c r="A59" s="248"/>
      <c r="B59" s="244"/>
      <c r="C59" s="244"/>
      <c r="D59" s="244"/>
      <c r="E59" s="244"/>
      <c r="F59" s="244"/>
      <c r="G59" s="310" t="s">
        <v>510</v>
      </c>
      <c r="H59" s="311"/>
      <c r="I59" s="319">
        <v>2506005</v>
      </c>
      <c r="J59" s="320">
        <v>32006</v>
      </c>
      <c r="K59" s="321">
        <v>6.6</v>
      </c>
      <c r="L59" s="322">
        <v>66255</v>
      </c>
      <c r="M59" s="323">
        <v>3.6</v>
      </c>
      <c r="N59" s="324">
        <v>3</v>
      </c>
    </row>
    <row r="60" spans="1:14">
      <c r="A60" s="248"/>
      <c r="B60" s="244"/>
      <c r="C60" s="244"/>
      <c r="D60" s="244"/>
      <c r="E60" s="244"/>
      <c r="F60" s="244"/>
      <c r="G60" s="325"/>
      <c r="H60" s="326" t="s">
        <v>506</v>
      </c>
      <c r="I60" s="333">
        <v>1735139</v>
      </c>
      <c r="J60" s="328">
        <v>22161</v>
      </c>
      <c r="K60" s="329">
        <v>66.7</v>
      </c>
      <c r="L60" s="330">
        <v>31822</v>
      </c>
      <c r="M60" s="331">
        <v>8.8000000000000007</v>
      </c>
      <c r="N60" s="332">
        <v>57.9</v>
      </c>
    </row>
    <row r="61" spans="1:14">
      <c r="A61" s="248"/>
      <c r="B61" s="244"/>
      <c r="C61" s="244"/>
      <c r="D61" s="244"/>
      <c r="E61" s="244"/>
      <c r="F61" s="244"/>
      <c r="G61" s="310" t="s">
        <v>511</v>
      </c>
      <c r="H61" s="334"/>
      <c r="I61" s="335">
        <v>2502466</v>
      </c>
      <c r="J61" s="336">
        <v>32431</v>
      </c>
      <c r="K61" s="337">
        <v>2.9</v>
      </c>
      <c r="L61" s="338">
        <v>53773</v>
      </c>
      <c r="M61" s="339">
        <v>11.8</v>
      </c>
      <c r="N61" s="324">
        <v>-8.9</v>
      </c>
    </row>
    <row r="62" spans="1:14">
      <c r="A62" s="248"/>
      <c r="B62" s="244"/>
      <c r="C62" s="244"/>
      <c r="D62" s="244"/>
      <c r="E62" s="244"/>
      <c r="F62" s="244"/>
      <c r="G62" s="325"/>
      <c r="H62" s="326" t="s">
        <v>506</v>
      </c>
      <c r="I62" s="327">
        <v>1512264</v>
      </c>
      <c r="J62" s="328">
        <v>19592</v>
      </c>
      <c r="K62" s="329">
        <v>10.1</v>
      </c>
      <c r="L62" s="330">
        <v>27509</v>
      </c>
      <c r="M62" s="331">
        <v>5.8</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1.45</v>
      </c>
      <c r="G47" s="12">
        <v>2</v>
      </c>
      <c r="H47" s="12">
        <v>3.72</v>
      </c>
      <c r="I47" s="12">
        <v>5.23</v>
      </c>
      <c r="J47" s="13">
        <v>3.98</v>
      </c>
    </row>
    <row r="48" spans="2:10" ht="57.75" customHeight="1">
      <c r="B48" s="14"/>
      <c r="C48" s="1141" t="s">
        <v>4</v>
      </c>
      <c r="D48" s="1141"/>
      <c r="E48" s="1142"/>
      <c r="F48" s="15">
        <v>2.33</v>
      </c>
      <c r="G48" s="16">
        <v>3.37</v>
      </c>
      <c r="H48" s="16">
        <v>1.38</v>
      </c>
      <c r="I48" s="16">
        <v>3.12</v>
      </c>
      <c r="J48" s="17">
        <v>3.32</v>
      </c>
    </row>
    <row r="49" spans="2:10" ht="57.75" customHeight="1" thickBot="1">
      <c r="B49" s="18"/>
      <c r="C49" s="1143" t="s">
        <v>5</v>
      </c>
      <c r="D49" s="1143"/>
      <c r="E49" s="1144"/>
      <c r="F49" s="19">
        <v>1.79</v>
      </c>
      <c r="G49" s="20">
        <v>1.65</v>
      </c>
      <c r="H49" s="20" t="s">
        <v>518</v>
      </c>
      <c r="I49" s="20">
        <v>3.55</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520</v>
      </c>
      <c r="D34" s="1151"/>
      <c r="E34" s="1152"/>
      <c r="F34" s="32">
        <v>20.09</v>
      </c>
      <c r="G34" s="33">
        <v>20.54</v>
      </c>
      <c r="H34" s="33">
        <v>14</v>
      </c>
      <c r="I34" s="33">
        <v>16.09</v>
      </c>
      <c r="J34" s="34">
        <v>18.72</v>
      </c>
      <c r="K34" s="22"/>
      <c r="L34" s="22"/>
      <c r="M34" s="22"/>
      <c r="N34" s="22"/>
      <c r="O34" s="22"/>
      <c r="P34" s="22"/>
    </row>
    <row r="35" spans="1:16" ht="39" customHeight="1">
      <c r="A35" s="22"/>
      <c r="B35" s="35"/>
      <c r="C35" s="1145" t="s">
        <v>521</v>
      </c>
      <c r="D35" s="1146"/>
      <c r="E35" s="1147"/>
      <c r="F35" s="36">
        <v>1.75</v>
      </c>
      <c r="G35" s="37">
        <v>2.8</v>
      </c>
      <c r="H35" s="37">
        <v>0.81</v>
      </c>
      <c r="I35" s="37">
        <v>2.82</v>
      </c>
      <c r="J35" s="38">
        <v>2.75</v>
      </c>
      <c r="K35" s="22"/>
      <c r="L35" s="22"/>
      <c r="M35" s="22"/>
      <c r="N35" s="22"/>
      <c r="O35" s="22"/>
      <c r="P35" s="22"/>
    </row>
    <row r="36" spans="1:16" ht="39" customHeight="1">
      <c r="A36" s="22"/>
      <c r="B36" s="35"/>
      <c r="C36" s="1145" t="s">
        <v>522</v>
      </c>
      <c r="D36" s="1146"/>
      <c r="E36" s="1147"/>
      <c r="F36" s="36" t="s">
        <v>523</v>
      </c>
      <c r="G36" s="37">
        <v>0.79</v>
      </c>
      <c r="H36" s="37">
        <v>1.88</v>
      </c>
      <c r="I36" s="37">
        <v>2.4900000000000002</v>
      </c>
      <c r="J36" s="38">
        <v>0.94</v>
      </c>
      <c r="K36" s="22"/>
      <c r="L36" s="22"/>
      <c r="M36" s="22"/>
      <c r="N36" s="22"/>
      <c r="O36" s="22"/>
      <c r="P36" s="22"/>
    </row>
    <row r="37" spans="1:16" ht="39" customHeight="1">
      <c r="A37" s="22"/>
      <c r="B37" s="35"/>
      <c r="C37" s="1145" t="s">
        <v>524</v>
      </c>
      <c r="D37" s="1146"/>
      <c r="E37" s="1147"/>
      <c r="F37" s="36">
        <v>0.11</v>
      </c>
      <c r="G37" s="37" t="s">
        <v>525</v>
      </c>
      <c r="H37" s="37">
        <v>0.38</v>
      </c>
      <c r="I37" s="37">
        <v>0.7</v>
      </c>
      <c r="J37" s="38">
        <v>0.56999999999999995</v>
      </c>
      <c r="K37" s="22"/>
      <c r="L37" s="22"/>
      <c r="M37" s="22"/>
      <c r="N37" s="22"/>
      <c r="O37" s="22"/>
      <c r="P37" s="22"/>
    </row>
    <row r="38" spans="1:16" ht="39" customHeight="1">
      <c r="A38" s="22"/>
      <c r="B38" s="35"/>
      <c r="C38" s="1145" t="s">
        <v>526</v>
      </c>
      <c r="D38" s="1146"/>
      <c r="E38" s="1147"/>
      <c r="F38" s="36">
        <v>0.56999999999999995</v>
      </c>
      <c r="G38" s="37">
        <v>0.56000000000000005</v>
      </c>
      <c r="H38" s="37">
        <v>0.56000000000000005</v>
      </c>
      <c r="I38" s="37">
        <v>0.28999999999999998</v>
      </c>
      <c r="J38" s="38">
        <v>0.56000000000000005</v>
      </c>
      <c r="K38" s="22"/>
      <c r="L38" s="22"/>
      <c r="M38" s="22"/>
      <c r="N38" s="22"/>
      <c r="O38" s="22"/>
      <c r="P38" s="22"/>
    </row>
    <row r="39" spans="1:16" ht="39" customHeight="1">
      <c r="A39" s="22"/>
      <c r="B39" s="35"/>
      <c r="C39" s="1145" t="s">
        <v>527</v>
      </c>
      <c r="D39" s="1146"/>
      <c r="E39" s="1147"/>
      <c r="F39" s="36">
        <v>0.03</v>
      </c>
      <c r="G39" s="37">
        <v>0.04</v>
      </c>
      <c r="H39" s="37">
        <v>0.05</v>
      </c>
      <c r="I39" s="37">
        <v>0.12</v>
      </c>
      <c r="J39" s="38">
        <v>0.08</v>
      </c>
      <c r="K39" s="22"/>
      <c r="L39" s="22"/>
      <c r="M39" s="22"/>
      <c r="N39" s="22"/>
      <c r="O39" s="22"/>
      <c r="P39" s="22"/>
    </row>
    <row r="40" spans="1:16" ht="39" customHeight="1">
      <c r="A40" s="22"/>
      <c r="B40" s="35"/>
      <c r="C40" s="1145" t="s">
        <v>528</v>
      </c>
      <c r="D40" s="1146"/>
      <c r="E40" s="1147"/>
      <c r="F40" s="36">
        <v>0.06</v>
      </c>
      <c r="G40" s="37">
        <v>0.13</v>
      </c>
      <c r="H40" s="37">
        <v>0.14000000000000001</v>
      </c>
      <c r="I40" s="37">
        <v>0.14000000000000001</v>
      </c>
      <c r="J40" s="38">
        <v>7.0000000000000007E-2</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529</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530</v>
      </c>
      <c r="D43" s="1149"/>
      <c r="E43" s="1150"/>
      <c r="F43" s="41">
        <v>0</v>
      </c>
      <c r="G43" s="42" t="s">
        <v>474</v>
      </c>
      <c r="H43" s="42" t="s">
        <v>474</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10</v>
      </c>
      <c r="C45" s="1162"/>
      <c r="D45" s="58"/>
      <c r="E45" s="1167" t="s">
        <v>11</v>
      </c>
      <c r="F45" s="1167"/>
      <c r="G45" s="1167"/>
      <c r="H45" s="1167"/>
      <c r="I45" s="1167"/>
      <c r="J45" s="1168"/>
      <c r="K45" s="59">
        <v>4041</v>
      </c>
      <c r="L45" s="60">
        <v>4048</v>
      </c>
      <c r="M45" s="60">
        <v>3949</v>
      </c>
      <c r="N45" s="60">
        <v>4095</v>
      </c>
      <c r="O45" s="61">
        <v>4024</v>
      </c>
      <c r="P45" s="48"/>
      <c r="Q45" s="48"/>
      <c r="R45" s="48"/>
      <c r="S45" s="48"/>
      <c r="T45" s="48"/>
      <c r="U45" s="48"/>
    </row>
    <row r="46" spans="1:21" ht="30.75" customHeight="1">
      <c r="A46" s="48"/>
      <c r="B46" s="1163"/>
      <c r="C46" s="1164"/>
      <c r="D46" s="62"/>
      <c r="E46" s="1155" t="s">
        <v>12</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13</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14</v>
      </c>
      <c r="F48" s="1155"/>
      <c r="G48" s="1155"/>
      <c r="H48" s="1155"/>
      <c r="I48" s="1155"/>
      <c r="J48" s="1156"/>
      <c r="K48" s="63">
        <v>384</v>
      </c>
      <c r="L48" s="64">
        <v>322</v>
      </c>
      <c r="M48" s="64">
        <v>318</v>
      </c>
      <c r="N48" s="64">
        <v>318</v>
      </c>
      <c r="O48" s="65">
        <v>321</v>
      </c>
      <c r="P48" s="48"/>
      <c r="Q48" s="48"/>
      <c r="R48" s="48"/>
      <c r="S48" s="48"/>
      <c r="T48" s="48"/>
      <c r="U48" s="48"/>
    </row>
    <row r="49" spans="1:21" ht="30.75" customHeight="1">
      <c r="A49" s="48"/>
      <c r="B49" s="1163"/>
      <c r="C49" s="1164"/>
      <c r="D49" s="62"/>
      <c r="E49" s="1155" t="s">
        <v>15</v>
      </c>
      <c r="F49" s="1155"/>
      <c r="G49" s="1155"/>
      <c r="H49" s="1155"/>
      <c r="I49" s="1155"/>
      <c r="J49" s="1156"/>
      <c r="K49" s="63">
        <v>372</v>
      </c>
      <c r="L49" s="64">
        <v>356</v>
      </c>
      <c r="M49" s="64">
        <v>356</v>
      </c>
      <c r="N49" s="64">
        <v>210</v>
      </c>
      <c r="O49" s="65">
        <v>207</v>
      </c>
      <c r="P49" s="48"/>
      <c r="Q49" s="48"/>
      <c r="R49" s="48"/>
      <c r="S49" s="48"/>
      <c r="T49" s="48"/>
      <c r="U49" s="48"/>
    </row>
    <row r="50" spans="1:21" ht="30.75" customHeight="1">
      <c r="A50" s="48"/>
      <c r="B50" s="1163"/>
      <c r="C50" s="1164"/>
      <c r="D50" s="62"/>
      <c r="E50" s="1155" t="s">
        <v>16</v>
      </c>
      <c r="F50" s="1155"/>
      <c r="G50" s="1155"/>
      <c r="H50" s="1155"/>
      <c r="I50" s="1155"/>
      <c r="J50" s="1156"/>
      <c r="K50" s="63">
        <v>115</v>
      </c>
      <c r="L50" s="64">
        <v>112</v>
      </c>
      <c r="M50" s="64">
        <v>109</v>
      </c>
      <c r="N50" s="64">
        <v>67</v>
      </c>
      <c r="O50" s="65">
        <v>67</v>
      </c>
      <c r="P50" s="48"/>
      <c r="Q50" s="48"/>
      <c r="R50" s="48"/>
      <c r="S50" s="48"/>
      <c r="T50" s="48"/>
      <c r="U50" s="48"/>
    </row>
    <row r="51" spans="1:21" ht="30.75" customHeight="1">
      <c r="A51" s="48"/>
      <c r="B51" s="1165"/>
      <c r="C51" s="1166"/>
      <c r="D51" s="66"/>
      <c r="E51" s="1155" t="s">
        <v>17</v>
      </c>
      <c r="F51" s="1155"/>
      <c r="G51" s="1155"/>
      <c r="H51" s="1155"/>
      <c r="I51" s="1155"/>
      <c r="J51" s="1156"/>
      <c r="K51" s="63">
        <v>1</v>
      </c>
      <c r="L51" s="64">
        <v>1</v>
      </c>
      <c r="M51" s="64">
        <v>1</v>
      </c>
      <c r="N51" s="64">
        <v>1</v>
      </c>
      <c r="O51" s="65">
        <v>1</v>
      </c>
      <c r="P51" s="48"/>
      <c r="Q51" s="48"/>
      <c r="R51" s="48"/>
      <c r="S51" s="48"/>
      <c r="T51" s="48"/>
      <c r="U51" s="48"/>
    </row>
    <row r="52" spans="1:21" ht="30.75" customHeight="1">
      <c r="A52" s="48"/>
      <c r="B52" s="1153" t="s">
        <v>18</v>
      </c>
      <c r="C52" s="1154"/>
      <c r="D52" s="66"/>
      <c r="E52" s="1155" t="s">
        <v>19</v>
      </c>
      <c r="F52" s="1155"/>
      <c r="G52" s="1155"/>
      <c r="H52" s="1155"/>
      <c r="I52" s="1155"/>
      <c r="J52" s="1156"/>
      <c r="K52" s="63">
        <v>2194</v>
      </c>
      <c r="L52" s="64">
        <v>2227</v>
      </c>
      <c r="M52" s="64">
        <v>2241</v>
      </c>
      <c r="N52" s="64">
        <v>2241</v>
      </c>
      <c r="O52" s="65">
        <v>2258</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2719</v>
      </c>
      <c r="L53" s="69">
        <v>2612</v>
      </c>
      <c r="M53" s="69">
        <v>2492</v>
      </c>
      <c r="N53" s="69">
        <v>2450</v>
      </c>
      <c r="O53" s="70">
        <v>2362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ksb</cp:lastModifiedBy>
  <cp:lastPrinted>2016-04-26T07:38:01Z</cp:lastPrinted>
  <dcterms:created xsi:type="dcterms:W3CDTF">2016-02-15T01:50:55Z</dcterms:created>
  <dcterms:modified xsi:type="dcterms:W3CDTF">2016-05-06T12:03:56Z</dcterms:modified>
</cp:coreProperties>
</file>