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6" r:id="rId13"/>
    <sheet name="施設類型別ストック情報分析表①" sheetId="27" r:id="rId14"/>
    <sheet name="施設類型別ストック情報分析表②" sheetId="28" r:id="rId15"/>
    <sheet name="データシート" sheetId="8" state="hidden" r:id="rId16"/>
  </sheets>
  <calcPr calcId="15251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CO35" i="9"/>
  <c r="BE35" i="9"/>
  <c r="AM35" i="9"/>
  <c r="CO34" i="9"/>
  <c r="C34" i="9"/>
  <c r="C35" i="9" s="1"/>
  <c r="C36" i="9" l="1"/>
  <c r="U34" i="9" s="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W34" i="9" l="1"/>
  <c r="BW35" i="9" s="1"/>
  <c r="BW36" i="9" s="1"/>
  <c r="BW37" i="9" s="1"/>
  <c r="BW38" i="9" s="1"/>
  <c r="BW39" i="9" s="1"/>
</calcChain>
</file>

<file path=xl/sharedStrings.xml><?xml version="1.0" encoding="utf-8"?>
<sst xmlns="http://schemas.openxmlformats.org/spreadsheetml/2006/main" count="1017" uniqueCount="554">
  <si>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</si>
  <si>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</si>
  <si>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</si>
  <si>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</si>
  <si>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</si>
  <si>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</si>
  <si>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</si>
  <si>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</si>
  <si>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</si>
  <si>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</si>
  <si>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</si>
  <si>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</si>
  <si>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</si>
  <si>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</si>
  <si>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</si>
  <si>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</si>
  <si>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</si>
  <si>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</si>
  <si>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</si>
  <si>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</si>
  <si>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</si>
  <si>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</si>
  <si>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</si>
  <si>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</si>
  <si>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</si>
  <si>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</si>
  <si>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</si>
  <si>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</si>
  <si>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</si>
  <si>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</si>
  <si>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</si>
  <si>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</si>
  <si>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</si>
  <si>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</si>
  <si>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</si>
  <si>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</si>
  <si>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</si>
  <si>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</si>
  <si>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</si>
  <si>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</si>
  <si>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</si>
  <si>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</si>
  <si>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</si>
  <si>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</si>
  <si>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</si>
  <si>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</si>
  <si>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</si>
  <si>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</si>
  <si>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</si>
  <si>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</si>
  <si>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</si>
  <si>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</si>
  <si>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</si>
  <si>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</si>
  <si>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</si>
  <si>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</si>
  <si>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</si>
  <si>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</si>
  <si>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</si>
  <si>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</si>
  <si>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</si>
  <si>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</si>
  <si>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</si>
  <si>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</si>
  <si>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</si>
  <si>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</si>
  <si>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</si>
  <si>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</si>
  <si>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</si>
  <si>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</si>
  <si>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</si>
  <si>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</si>
  <si>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</si>
  <si>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</si>
  <si>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</si>
  <si>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</si>
  <si>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</si>
  <si>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</si>
  <si>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</si>
  <si>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</si>
  <si>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</si>
  <si>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</si>
  <si>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</si>
  <si>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香芝市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</si>
  <si>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</si>
  <si>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</si>
  <si>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</si>
  <si>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</si>
  <si>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</si>
  <si>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</si>
  <si>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</si>
  <si>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</si>
  <si>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</si>
  <si>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</si>
  <si>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</si>
  <si>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</si>
  <si>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</si>
  <si>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</si>
  <si>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</si>
  <si>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</si>
  <si>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</si>
  <si>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</si>
  <si>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</si>
  <si>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</si>
  <si>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</si>
  <si>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</si>
  <si>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</si>
  <si>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</si>
  <si>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</si>
  <si>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</si>
  <si>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</si>
  <si>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</si>
  <si>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</si>
  <si>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</si>
  <si>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</si>
  <si>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</si>
  <si>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</si>
  <si>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</si>
  <si>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</si>
  <si>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</si>
  <si>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</si>
  <si>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</si>
  <si>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</si>
  <si>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</si>
  <si>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</si>
  <si>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</si>
  <si>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</si>
  <si>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</si>
  <si>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</si>
  <si>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</si>
  <si>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</si>
  <si>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</si>
  <si>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</si>
  <si>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</si>
  <si>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</si>
  <si>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</si>
  <si>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</si>
  <si>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</si>
  <si>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</si>
  <si>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</si>
  <si>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</si>
  <si>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</si>
  <si>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</si>
  <si>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</si>
  <si>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</si>
  <si>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</si>
  <si>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</si>
  <si>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</si>
  <si>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</si>
  <si>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</si>
  <si>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</si>
  <si>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</si>
  <si>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</si>
  <si>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</si>
  <si>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</si>
  <si>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</si>
  <si>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</si>
  <si>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</si>
  <si>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</si>
  <si>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</si>
  <si>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</si>
  <si>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</si>
  <si>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</si>
  <si>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</si>
  <si>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</si>
  <si>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</si>
  <si>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</si>
  <si>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</si>
  <si>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</si>
  <si>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</si>
  <si>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</si>
  <si>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</si>
  <si>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</si>
  <si>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</si>
  <si>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</si>
  <si>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</si>
  <si>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</si>
  <si>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</si>
  <si>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</si>
  <si>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</si>
  <si>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</si>
  <si>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</si>
  <si>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</si>
  <si>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</si>
  <si>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</si>
  <si>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</si>
  <si>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</si>
  <si>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</si>
  <si>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</si>
  <si>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</si>
  <si>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</si>
  <si>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</si>
  <si>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</si>
  <si>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</si>
  <si>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</si>
  <si>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</si>
  <si>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奈良県香芝市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</si>
  <si>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</si>
  <si>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</si>
  <si>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</si>
  <si>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</si>
  <si>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</si>
  <si>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</si>
  <si>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</si>
  <si>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</si>
  <si>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</si>
  <si>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</si>
  <si>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</si>
  <si>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</si>
  <si>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</si>
  <si>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</si>
  <si>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</si>
  <si>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</si>
  <si>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</si>
  <si>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</si>
  <si>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</si>
  <si>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</si>
  <si>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</si>
  <si>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</si>
  <si>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</si>
  <si>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</si>
  <si>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</si>
  <si>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</si>
  <si>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</si>
  <si>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</si>
  <si>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</si>
  <si>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</si>
  <si>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</si>
  <si>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</si>
  <si>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</si>
  <si>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</si>
  <si>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</si>
  <si>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</si>
  <si>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</si>
  <si>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</si>
  <si>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</si>
  <si>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</si>
  <si>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</si>
  <si>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</si>
  <si>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</si>
  <si>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</si>
  <si>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</si>
  <si>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</si>
  <si>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</si>
  <si>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</si>
  <si>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</si>
  <si>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</si>
  <si>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</si>
  <si>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</si>
  <si>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</si>
  <si>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</si>
  <si>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</si>
  <si>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</si>
  <si>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</si>
  <si>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</si>
  <si>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</si>
  <si>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</si>
  <si>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</si>
  <si>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</si>
  <si>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</si>
  <si>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</si>
  <si>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</si>
  <si>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</si>
  <si>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</si>
  <si>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</si>
  <si>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</si>
  <si>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</si>
  <si>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</si>
  <si>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</si>
  <si>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</si>
  <si>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</si>
  <si>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</si>
  <si>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</si>
  <si>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</si>
  <si>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</si>
  <si>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</si>
  <si>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</si>
  <si>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</si>
  <si>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</si>
  <si>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</si>
  <si>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</si>
  <si>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</si>
  <si>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</si>
  <si>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</si>
  <si>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</si>
  <si>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</si>
  <si>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</si>
  <si>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</si>
  <si>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</si>
  <si>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</si>
  <si>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</si>
  <si>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</si>
  <si>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</si>
  <si>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</si>
  <si>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</si>
  <si>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</si>
  <si>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</si>
  <si>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</si>
  <si>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</si>
  <si>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</si>
  <si>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</si>
  <si>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</si>
  <si>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</si>
  <si>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</si>
  <si>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</si>
  <si>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</si>
  <si>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</si>
  <si>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</si>
  <si>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</si>
  <si>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</si>
  <si>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</si>
  <si>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</si>
  <si>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</si>
  <si>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</si>
  <si>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</si>
  <si>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</si>
  <si>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</si>
  <si>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</si>
  <si>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</si>
  <si>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</si>
  <si>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</si>
  <si>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</si>
  <si>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</si>
  <si>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</si>
  <si>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</si>
  <si>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</si>
  <si>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</si>
  <si>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</si>
  <si>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</si>
  <si>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</si>
  <si>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</si>
  <si>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</si>
  <si>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</si>
  <si>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</si>
  <si>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</si>
  <si>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</si>
  <si>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</si>
  <si>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</si>
  <si>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</si>
  <si>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</si>
  <si>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</si>
  <si>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</si>
  <si>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</si>
  <si>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</si>
  <si>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</si>
  <si>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奈良県香芝市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</si>
  <si>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</si>
  <si>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</si>
  <si>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</si>
  <si>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</si>
  <si>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</si>
  <si>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</si>
  <si>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</si>
  <si>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</si>
  <si>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</si>
  <si>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</si>
  <si>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</si>
  <si>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</si>
  <si>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</si>
  <si>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</si>
  <si>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</si>
  <si>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</si>
  <si>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</si>
  <si>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</si>
  <si>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</si>
  <si>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</si>
  <si>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</si>
  <si>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介護保険特別会計（一般会計等）</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</si>
  <si>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</si>
  <si>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</si>
  <si>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</si>
  <si>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</si>
  <si>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</si>
  <si>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</si>
  <si>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</si>
  <si>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</si>
  <si>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</si>
  <si>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</si>
  <si>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</si>
  <si>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</si>
  <si>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</si>
  <si>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</si>
  <si>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</si>
  <si>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</si>
  <si>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</si>
  <si>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</si>
  <si>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</si>
  <si>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</si>
  <si>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</si>
  <si>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</si>
  <si>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</si>
  <si>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</si>
  <si>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</si>
  <si>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</si>
  <si>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</si>
  <si>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</si>
  <si>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</si>
  <si>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</si>
  <si>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</si>
  <si>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</si>
  <si>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</si>
  <si>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</si>
  <si>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</si>
  <si>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</si>
  <si>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</si>
  <si>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</si>
  <si>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</si>
  <si>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</si>
  <si>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</si>
  <si>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</si>
  <si>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</si>
  <si>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</si>
  <si>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</si>
  <si>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</si>
  <si>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</si>
  <si>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</si>
  <si>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</si>
  <si>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</si>
  <si>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</si>
  <si>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</si>
  <si>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</si>
  <si>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</si>
  <si>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</si>
  <si>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</si>
  <si>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</si>
  <si>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</si>
  <si>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</si>
  <si>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</si>
  <si>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</si>
  <si>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</si>
  <si>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</si>
  <si>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</si>
  <si>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</si>
  <si>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</si>
  <si>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</si>
  <si>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</si>
  <si>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</si>
  <si>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</si>
  <si>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</si>
  <si>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</si>
  <si>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</si>
  <si>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</si>
  <si>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</si>
  <si>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</si>
  <si>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</si>
  <si>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</si>
  <si>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</si>
  <si>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</si>
  <si>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</si>
  <si>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</si>
  <si>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</si>
  <si>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</si>
  <si>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</si>
  <si>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</si>
  <si>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</si>
  <si>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</si>
  <si>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</si>
  <si>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</si>
  <si>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</si>
  <si>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</si>
  <si>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</si>
  <si>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</si>
  <si>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</si>
  <si>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</si>
  <si>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</si>
  <si>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</si>
  <si>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</si>
  <si>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</si>
  <si>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</si>
  <si>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</si>
  <si>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</si>
  <si>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</si>
  <si>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</si>
  <si>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</si>
  <si>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</si>
  <si>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</si>
  <si>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</si>
  <si>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</si>
  <si>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</si>
  <si>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</si>
  <si>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</si>
  <si>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</si>
  <si>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</si>
  <si>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</si>
  <si>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</si>
  <si>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</si>
  <si>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</si>
  <si>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</si>
  <si>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</si>
  <si>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</si>
  <si>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</si>
  <si>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</si>
  <si>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</si>
  <si>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</si>
  <si>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</si>
  <si>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</si>
  <si>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</si>
  <si>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</si>
  <si>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</si>
  <si>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</si>
  <si>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</si>
  <si>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</si>
  <si>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</si>
  <si>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</si>
  <si>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</si>
  <si>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</si>
  <si>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</si>
  <si>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</si>
  <si>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</si>
  <si>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</si>
  <si>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</si>
  <si>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</si>
  <si>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</si>
  <si>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</si>
  <si>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</si>
  <si>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</si>
  <si>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</si>
  <si>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</si>
  <si>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</si>
  <si>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</si>
  <si>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</si>
  <si>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</si>
  <si>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</si>
  <si>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1.80</t>
  </si>
  <si>
    <t>▲ 2.84</t>
  </si>
  <si>
    <t>水道事業会計</t>
  </si>
  <si>
    <t>国民健康保険特別会計</t>
  </si>
  <si>
    <t>一般会計</t>
  </si>
  <si>
    <t>介護保険特別会計</t>
  </si>
  <si>
    <t>土地取得特別会計</t>
  </si>
  <si>
    <t>下水道事業特別会計</t>
  </si>
  <si>
    <t>後期高齢者医療特別会計</t>
  </si>
  <si>
    <t>介護保険特別会計（一般会計等）</t>
  </si>
  <si>
    <t>その他会計（赤字）</t>
  </si>
  <si>
    <t>その他会計（黒字）</t>
  </si>
  <si>
    <t>奈良県広域消防組合（一般会計）</t>
    <rPh sb="10" eb="12">
      <t>イッパン</t>
    </rPh>
    <rPh sb="12" eb="14">
      <t>カイケイ</t>
    </rPh>
    <phoneticPr fontId="2"/>
  </si>
  <si>
    <t>奈良県広域消防組合（香芝・広陵消防事業特別会計）</t>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</si>
  <si>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5"/>
  </si>
  <si>
    <t>香芝・王寺環境施設組合</t>
    <phoneticPr fontId="2"/>
  </si>
  <si>
    <t>葛城広域行政事務組合</t>
    <phoneticPr fontId="2"/>
  </si>
  <si>
    <t>葛城地区清掃事務組合</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</si>
  <si>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</si>
  <si>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</si>
  <si>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</si>
  <si>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</si>
  <si>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</si>
  <si>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</si>
  <si>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</si>
  <si>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</si>
  <si>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</si>
  <si>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</si>
  <si>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有形固定資産減価償却率ともに類似団体内平均値よりも上回っている。過去の公共事業における既発債の影響が大きいと考えれる。引き続き新発債の抑制に加え、公共施設等総合管理計画に基づいた老朽化対策等に積極的に取り組んでいく。</t>
  </si>
  <si>
    <t>有形固定資産減価償却率</t>
    <phoneticPr fontId="5"/>
  </si>
  <si>
    <t>将来負担比率、実質公債費比率ともに年々減少しているが、類似団体平均値には及ばない。過去の公共事業における既発債の影響が大きいと考える。引き続き、『新規市債発行額を元金償還額以内に抑制する』という基本方針を徹底し、交付税措置のある地方債の活用や、より有利な利率での借入を追求し改善に努める。</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</si>
</sst>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47278</c:v>
                </c:pt>
                <c:pt idx="4">
                  <c:v>44504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29113</c:v>
                </c:pt>
                <c:pt idx="1">
                  <c:v>30019</c:v>
                </c:pt>
                <c:pt idx="2">
                  <c:v>32006</c:v>
                </c:pt>
                <c:pt idx="3">
                  <c:v>36220</c:v>
                </c:pt>
                <c:pt idx="4">
                  <c:v>29809</c:v>
                </c:pt>
              </c:numCache>
            </c:numRef>
          </c:val>
          <c:smooth val="0"/>
        </c:ser>
        <c:dLbls>
          <c:showLegendKey val="0"/>
          <c:showVal val="0"/>
          <c:showCatName val="0"/>
          <c:showSerName val="0"/>
          <c:showPercent val="0"/>
          <c:showBubbleSize val="0"/>
        </c:dLbls>
        <c:marker val="1"/>
        <c:smooth val="0"/>
        <c:axId val="117166080"/>
        <c:axId val="117168000"/>
      </c:lineChart>
      <c:catAx>
        <c:axId val="1171660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168000"/>
        <c:crosses val="autoZero"/>
        <c:auto val="1"/>
        <c:lblAlgn val="ctr"/>
        <c:lblOffset val="100"/>
        <c:tickLblSkip val="1"/>
        <c:tickMarkSkip val="1"/>
        <c:noMultiLvlLbl val="0"/>
      </c:catAx>
      <c:valAx>
        <c:axId val="11716800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1660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1.38</c:v>
                </c:pt>
                <c:pt idx="1">
                  <c:v>3.12</c:v>
                </c:pt>
                <c:pt idx="2">
                  <c:v>3.32</c:v>
                </c:pt>
                <c:pt idx="3">
                  <c:v>2.48</c:v>
                </c:pt>
                <c:pt idx="4">
                  <c:v>2.11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3.72</c:v>
                </c:pt>
                <c:pt idx="1">
                  <c:v>5.23</c:v>
                </c:pt>
                <c:pt idx="2">
                  <c:v>3.98</c:v>
                </c:pt>
                <c:pt idx="3">
                  <c:v>6.89</c:v>
                </c:pt>
                <c:pt idx="4">
                  <c:v>7.44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67087104"/>
        <c:axId val="1670892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-1.8</c:v>
                </c:pt>
                <c:pt idx="1">
                  <c:v>3.55</c:v>
                </c:pt>
                <c:pt idx="2">
                  <c:v>-2.84</c:v>
                </c:pt>
                <c:pt idx="3">
                  <c:v>0.71</c:v>
                </c:pt>
                <c:pt idx="4">
                  <c:v>0.46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67087104"/>
        <c:axId val="167089280"/>
      </c:lineChart>
      <c:catAx>
        <c:axId val="167087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7089280"/>
        <c:crosses val="autoZero"/>
        <c:auto val="1"/>
        <c:lblAlgn val="ctr"/>
        <c:lblOffset val="100"/>
        <c:tickLblSkip val="1"/>
        <c:tickMarkSkip val="1"/>
        <c:noMultiLvlLbl val="0"/>
      </c:catAx>
      <c:valAx>
        <c:axId val="167089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087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介護保険特別会計（一般会計等）</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0.14000000000000001</c:v>
                </c:pt>
                <c:pt idx="2">
                  <c:v>#N/A</c:v>
                </c:pt>
                <c:pt idx="3">
                  <c:v>0.14000000000000001</c:v>
                </c:pt>
                <c:pt idx="4">
                  <c:v>#N/A</c:v>
                </c:pt>
                <c:pt idx="5">
                  <c:v>7.0000000000000007E-2</c:v>
                </c:pt>
                <c:pt idx="6">
                  <c:v>#N/A</c:v>
                </c:pt>
                <c:pt idx="7">
                  <c:v>0.05</c:v>
                </c:pt>
                <c:pt idx="8">
                  <c:v>#N/A</c:v>
                </c:pt>
                <c:pt idx="9">
                  <c:v>0.04</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0.05</c:v>
                </c:pt>
                <c:pt idx="2">
                  <c:v>#N/A</c:v>
                </c:pt>
                <c:pt idx="3">
                  <c:v>0.12</c:v>
                </c:pt>
                <c:pt idx="4">
                  <c:v>#N/A</c:v>
                </c:pt>
                <c:pt idx="5">
                  <c:v>0.08</c:v>
                </c:pt>
                <c:pt idx="6">
                  <c:v>#N/A</c:v>
                </c:pt>
                <c:pt idx="7">
                  <c:v>0.1</c:v>
                </c:pt>
                <c:pt idx="8">
                  <c:v>#N/A</c:v>
                </c:pt>
                <c:pt idx="9">
                  <c:v>0.15</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土地取得特別会計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0.56000000000000005</c:v>
                </c:pt>
                <c:pt idx="2">
                  <c:v>#N/A</c:v>
                </c:pt>
                <c:pt idx="3">
                  <c:v>0.28999999999999998</c:v>
                </c:pt>
                <c:pt idx="4">
                  <c:v>#N/A</c:v>
                </c:pt>
                <c:pt idx="5">
                  <c:v>0.56000000000000005</c:v>
                </c:pt>
                <c:pt idx="6">
                  <c:v>#N/A</c:v>
                </c:pt>
                <c:pt idx="7">
                  <c:v>0.41</c:v>
                </c:pt>
                <c:pt idx="8">
                  <c:v>#N/A</c:v>
                </c:pt>
                <c:pt idx="9">
                  <c:v>0.49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0.38</c:v>
                </c:pt>
                <c:pt idx="2">
                  <c:v>#N/A</c:v>
                </c:pt>
                <c:pt idx="3">
                  <c:v>0.7</c:v>
                </c:pt>
                <c:pt idx="4">
                  <c:v>#N/A</c:v>
                </c:pt>
                <c:pt idx="5">
                  <c:v>0.56999999999999995</c:v>
                </c:pt>
                <c:pt idx="6">
                  <c:v>#N/A</c:v>
                </c:pt>
                <c:pt idx="7">
                  <c:v>0.89</c:v>
                </c:pt>
                <c:pt idx="8">
                  <c:v>#N/A</c:v>
                </c:pt>
                <c:pt idx="9">
                  <c:v>1.2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0.81</c:v>
                </c:pt>
                <c:pt idx="2">
                  <c:v>#N/A</c:v>
                </c:pt>
                <c:pt idx="3">
                  <c:v>2.82</c:v>
                </c:pt>
                <c:pt idx="4">
                  <c:v>#N/A</c:v>
                </c:pt>
                <c:pt idx="5">
                  <c:v>2.75</c:v>
                </c:pt>
                <c:pt idx="6">
                  <c:v>#N/A</c:v>
                </c:pt>
                <c:pt idx="7">
                  <c:v>2.0699999999999998</c:v>
                </c:pt>
                <c:pt idx="8">
                  <c:v>#N/A</c:v>
                </c:pt>
                <c:pt idx="9">
                  <c:v>1.61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1.88</c:v>
                </c:pt>
                <c:pt idx="2">
                  <c:v>#N/A</c:v>
                </c:pt>
                <c:pt idx="3">
                  <c:v>2.4900000000000002</c:v>
                </c:pt>
                <c:pt idx="4">
                  <c:v>#N/A</c:v>
                </c:pt>
                <c:pt idx="5">
                  <c:v>0.94</c:v>
                </c:pt>
                <c:pt idx="6">
                  <c:v>#N/A</c:v>
                </c:pt>
                <c:pt idx="7">
                  <c:v>1.68</c:v>
                </c:pt>
                <c:pt idx="8">
                  <c:v>#N/A</c:v>
                </c:pt>
                <c:pt idx="9">
                  <c:v>2.59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14</c:v>
                </c:pt>
                <c:pt idx="2">
                  <c:v>#N/A</c:v>
                </c:pt>
                <c:pt idx="3">
                  <c:v>16.09</c:v>
                </c:pt>
                <c:pt idx="4">
                  <c:v>#N/A</c:v>
                </c:pt>
                <c:pt idx="5">
                  <c:v>18.72</c:v>
                </c:pt>
                <c:pt idx="6">
                  <c:v>#N/A</c:v>
                </c:pt>
                <c:pt idx="7">
                  <c:v>20.260000000000002</c:v>
                </c:pt>
                <c:pt idx="8">
                  <c:v>#N/A</c:v>
                </c:pt>
                <c:pt idx="9">
                  <c:v>17.77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67159296"/>
        <c:axId val="167160832"/>
      </c:barChart>
      <c:catAx>
        <c:axId val="167159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7160832"/>
        <c:crosses val="autoZero"/>
        <c:auto val="1"/>
        <c:lblAlgn val="ctr"/>
        <c:lblOffset val="100"/>
        <c:tickLblSkip val="1"/>
        <c:tickMarkSkip val="1"/>
        <c:noMultiLvlLbl val="0"/>
      </c:catAx>
      <c:valAx>
        <c:axId val="167160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1592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2241</c:v>
                </c:pt>
                <c:pt idx="5">
                  <c:v>2241</c:v>
                </c:pt>
                <c:pt idx="8">
                  <c:v>2258</c:v>
                </c:pt>
                <c:pt idx="11">
                  <c:v>2106</c:v>
                </c:pt>
                <c:pt idx="14">
                  <c:v>1996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1</c:v>
                </c:pt>
                <c:pt idx="6">
                  <c:v>1</c:v>
                </c:pt>
                <c:pt idx="9">
                  <c:v>1</c:v>
                </c:pt>
                <c:pt idx="12">
                  <c:v>2</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109</c:v>
                </c:pt>
                <c:pt idx="3">
                  <c:v>67</c:v>
                </c:pt>
                <c:pt idx="6">
                  <c:v>67</c:v>
                </c:pt>
                <c:pt idx="9">
                  <c:v>67</c:v>
                </c:pt>
                <c:pt idx="12">
                  <c:v>66</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356</c:v>
                </c:pt>
                <c:pt idx="3">
                  <c:v>210</c:v>
                </c:pt>
                <c:pt idx="6">
                  <c:v>207</c:v>
                </c:pt>
                <c:pt idx="9">
                  <c:v>213</c:v>
                </c:pt>
                <c:pt idx="12">
                  <c:v>184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318</c:v>
                </c:pt>
                <c:pt idx="3">
                  <c:v>318</c:v>
                </c:pt>
                <c:pt idx="6">
                  <c:v>321</c:v>
                </c:pt>
                <c:pt idx="9">
                  <c:v>365</c:v>
                </c:pt>
                <c:pt idx="12">
                  <c:v>388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3949</c:v>
                </c:pt>
                <c:pt idx="3">
                  <c:v>4095</c:v>
                </c:pt>
                <c:pt idx="6">
                  <c:v>4024</c:v>
                </c:pt>
                <c:pt idx="9">
                  <c:v>3849</c:v>
                </c:pt>
                <c:pt idx="12">
                  <c:v>3757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7449344"/>
        <c:axId val="1674512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2492</c:v>
                </c:pt>
                <c:pt idx="2">
                  <c:v>#N/A</c:v>
                </c:pt>
                <c:pt idx="3">
                  <c:v>#N/A</c:v>
                </c:pt>
                <c:pt idx="4">
                  <c:v>2450</c:v>
                </c:pt>
                <c:pt idx="5">
                  <c:v>#N/A</c:v>
                </c:pt>
                <c:pt idx="6">
                  <c:v>#N/A</c:v>
                </c:pt>
                <c:pt idx="7">
                  <c:v>2362</c:v>
                </c:pt>
                <c:pt idx="8">
                  <c:v>#N/A</c:v>
                </c:pt>
                <c:pt idx="9">
                  <c:v>#N/A</c:v>
                </c:pt>
                <c:pt idx="10">
                  <c:v>2389</c:v>
                </c:pt>
                <c:pt idx="11">
                  <c:v>#N/A</c:v>
                </c:pt>
                <c:pt idx="12">
                  <c:v>#N/A</c:v>
                </c:pt>
                <c:pt idx="13">
                  <c:v>2401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7449344"/>
        <c:axId val="167451264"/>
      </c:lineChart>
      <c:catAx>
        <c:axId val="167449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7451264"/>
        <c:crosses val="autoZero"/>
        <c:auto val="1"/>
        <c:lblAlgn val="ctr"/>
        <c:lblOffset val="100"/>
        <c:tickLblSkip val="1"/>
        <c:tickMarkSkip val="1"/>
        <c:noMultiLvlLbl val="0"/>
      </c:catAx>
      <c:valAx>
        <c:axId val="167451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449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23093</c:v>
                </c:pt>
                <c:pt idx="5">
                  <c:v>22988</c:v>
                </c:pt>
                <c:pt idx="8">
                  <c:v>23230</c:v>
                </c:pt>
                <c:pt idx="11">
                  <c:v>23231</c:v>
                </c:pt>
                <c:pt idx="14">
                  <c:v>22586</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242</c:v>
                </c:pt>
                <c:pt idx="5">
                  <c:v>151</c:v>
                </c:pt>
                <c:pt idx="8">
                  <c:v>77</c:v>
                </c:pt>
                <c:pt idx="11">
                  <c:v>50</c:v>
                </c:pt>
                <c:pt idx="14">
                  <c:v>42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2139</c:v>
                </c:pt>
                <c:pt idx="5">
                  <c:v>2921</c:v>
                </c:pt>
                <c:pt idx="8">
                  <c:v>3427</c:v>
                </c:pt>
                <c:pt idx="11">
                  <c:v>4406</c:v>
                </c:pt>
                <c:pt idx="14">
                  <c:v>4512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4944</c:v>
                </c:pt>
                <c:pt idx="3">
                  <c:v>4358</c:v>
                </c:pt>
                <c:pt idx="6">
                  <c:v>4000</c:v>
                </c:pt>
                <c:pt idx="9">
                  <c:v>3669</c:v>
                </c:pt>
                <c:pt idx="12">
                  <c:v>3305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1240</c:v>
                </c:pt>
                <c:pt idx="3">
                  <c:v>1055</c:v>
                </c:pt>
                <c:pt idx="6">
                  <c:v>1070</c:v>
                </c:pt>
                <c:pt idx="9">
                  <c:v>981</c:v>
                </c:pt>
                <c:pt idx="12">
                  <c:v>813</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5319</c:v>
                </c:pt>
                <c:pt idx="3">
                  <c:v>5386</c:v>
                </c:pt>
                <c:pt idx="6">
                  <c:v>5698</c:v>
                </c:pt>
                <c:pt idx="9">
                  <c:v>6331</c:v>
                </c:pt>
                <c:pt idx="12">
                  <c:v>6622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114</c:v>
                </c:pt>
                <c:pt idx="3">
                  <c:v>102</c:v>
                </c:pt>
                <c:pt idx="6">
                  <c:v>77</c:v>
                </c:pt>
                <c:pt idx="9">
                  <c:v>76</c:v>
                </c:pt>
                <c:pt idx="12">
                  <c:v>25</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37452</c:v>
                </c:pt>
                <c:pt idx="3">
                  <c:v>36675</c:v>
                </c:pt>
                <c:pt idx="6">
                  <c:v>35819</c:v>
                </c:pt>
                <c:pt idx="9">
                  <c:v>36038</c:v>
                </c:pt>
                <c:pt idx="12">
                  <c:v>35306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7538048"/>
        <c:axId val="1675402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23595</c:v>
                </c:pt>
                <c:pt idx="2">
                  <c:v>#N/A</c:v>
                </c:pt>
                <c:pt idx="3">
                  <c:v>#N/A</c:v>
                </c:pt>
                <c:pt idx="4">
                  <c:v>21515</c:v>
                </c:pt>
                <c:pt idx="5">
                  <c:v>#N/A</c:v>
                </c:pt>
                <c:pt idx="6">
                  <c:v>#N/A</c:v>
                </c:pt>
                <c:pt idx="7">
                  <c:v>19929</c:v>
                </c:pt>
                <c:pt idx="8">
                  <c:v>#N/A</c:v>
                </c:pt>
                <c:pt idx="9">
                  <c:v>#N/A</c:v>
                </c:pt>
                <c:pt idx="10">
                  <c:v>19410</c:v>
                </c:pt>
                <c:pt idx="11">
                  <c:v>#N/A</c:v>
                </c:pt>
                <c:pt idx="12">
                  <c:v>#N/A</c:v>
                </c:pt>
                <c:pt idx="13">
                  <c:v>18930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7538048"/>
        <c:axId val="167540224"/>
      </c:lineChart>
      <c:catAx>
        <c:axId val="167538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7540224"/>
        <c:crosses val="autoZero"/>
        <c:auto val="1"/>
        <c:lblAlgn val="ctr"/>
        <c:lblOffset val="100"/>
        <c:tickLblSkip val="1"/>
        <c:tickMarkSkip val="1"/>
        <c:noMultiLvlLbl val="0"/>
      </c:catAx>
      <c:valAx>
        <c:axId val="167540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538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59.1</c:v>
                </c:pt>
              </c:numCache>
            </c:numRef>
          </c:xVal>
          <c:yVal>
            <c:numRef>
              <c:f>公会計指標分析・財政指標組合せ分析表!$K$51:$O$51</c:f>
              <c:numCache>
                <c:formatCode>#,##0.0;"▲ "#,##0.0</c:formatCode>
                <c:ptCount val="5"/>
                <c:pt idx="4">
                  <c:v>148.6</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52.3</c:v>
                </c:pt>
              </c:numCache>
            </c:numRef>
          </c:xVal>
          <c:yVal>
            <c:numRef>
              <c:f>公会計指標分析・財政指標組合せ分析表!$K$55:$O$55</c:f>
              <c:numCache>
                <c:formatCode>#,##0.0;"▲ "#,##0.0</c:formatCode>
                <c:ptCount val="5"/>
                <c:pt idx="4">
                  <c:v>35.299999999999997</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67792640"/>
        <c:axId val="167794560"/>
      </c:scatterChart>
      <c:valAx>
        <c:axId val="167792640"/>
        <c:scaling>
          <c:orientation val="minMax"/>
          <c:max val="59.7"/>
          <c:min val="51.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7794560"/>
        <c:crosses val="autoZero"/>
        <c:crossBetween val="midCat"/>
      </c:valAx>
      <c:valAx>
        <c:axId val="167794560"/>
        <c:scaling>
          <c:orientation val="minMax"/>
          <c:max val="17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77926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manualLayout>
                  <c:x val="-3.0696381830520158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manualLayout>
                  <c:x val="-3.2714542693107272E-2"/>
                  <c:y val="-7.1647024514092605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manualLayout>
                  <c:x val="-3.1705462261813713E-2"/>
                  <c:y val="-5.3407441716844216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21.3</c:v>
                </c:pt>
                <c:pt idx="1">
                  <c:v>20.399999999999999</c:v>
                </c:pt>
                <c:pt idx="2">
                  <c:v>19.7</c:v>
                </c:pt>
                <c:pt idx="3">
                  <c:v>19.2</c:v>
                </c:pt>
                <c:pt idx="4">
                  <c:v>19</c:v>
                </c:pt>
              </c:numCache>
            </c:numRef>
          </c:xVal>
          <c:yVal>
            <c:numRef>
              <c:f>公会計指標分析・財政指標組合せ分析表!$K$73:$O$73</c:f>
              <c:numCache>
                <c:formatCode>#,##0.0;"▲ "#,##0.0</c:formatCode>
                <c:ptCount val="5"/>
                <c:pt idx="0">
                  <c:v>191.6</c:v>
                </c:pt>
                <c:pt idx="1">
                  <c:v>172.9</c:v>
                </c:pt>
                <c:pt idx="2">
                  <c:v>162.1</c:v>
                </c:pt>
                <c:pt idx="3">
                  <c:v>153.9</c:v>
                </c:pt>
                <c:pt idx="4">
                  <c:v>148.6</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2.0731173993127738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manualLayout>
                  <c:x val="-4.2679750530499674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7</c:v>
                </c:pt>
                <c:pt idx="4">
                  <c:v>6.9</c:v>
                </c:pt>
              </c:numCache>
            </c:numRef>
          </c:xVal>
          <c:yVal>
            <c:numRef>
              <c:f>公会計指標分析・財政指標組合せ分析表!$K$77:$O$77</c:f>
              <c:numCache>
                <c:formatCode>#,##0.0;"▲ "#,##0.0</c:formatCode>
                <c:ptCount val="5"/>
                <c:pt idx="0">
                  <c:v>58.2</c:v>
                </c:pt>
                <c:pt idx="1">
                  <c:v>50.3</c:v>
                </c:pt>
                <c:pt idx="2">
                  <c:v>45.9</c:v>
                </c:pt>
                <c:pt idx="3">
                  <c:v>33.6</c:v>
                </c:pt>
                <c:pt idx="4">
                  <c:v>35.299999999999997</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67845888"/>
        <c:axId val="167847808"/>
      </c:scatterChart>
      <c:valAx>
        <c:axId val="167845888"/>
        <c:scaling>
          <c:orientation val="minMax"/>
          <c:max val="23"/>
          <c:min val="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7847808"/>
        <c:crosses val="autoZero"/>
        <c:crossBetween val="midCat"/>
      </c:valAx>
      <c:valAx>
        <c:axId val="167847808"/>
        <c:scaling>
          <c:orientation val="minMax"/>
          <c:max val="22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784588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奈良県香芝市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79,044
78,542
24.26
25,366,574
25,040,063
311,226
14,725,354
35,306,032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19.0
148.6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　類似</a:t>
          </a:r>
          <a:r>
            <a:rPr kumimoji="1" lang="ja-JP" altLang="en-US" sz="1300">
              <a:solidFill>
                <a:schemeClr val="dk1"/>
              </a:solidFill>
              <a:effectLst/>
              <a:latin typeface="+mn-lt"/>
              <a:ea typeface="+mn-ea"/>
              <a:cs typeface="+mn-cs"/>
            </a:rPr>
            <a:t>団体内平均値よりは低い水準ではあるが、前年度よりも数値は上昇し、３年連続での上昇となった。要因としては、納税</a:t>
          </a:r>
          <a:r>
            <a:rPr kumimoji="1" lang="ja-JP" altLang="ja-JP" sz="1300">
              <a:solidFill>
                <a:schemeClr val="dk1"/>
              </a:solidFill>
              <a:effectLst/>
              <a:latin typeface="+mn-lt"/>
              <a:ea typeface="+mn-ea"/>
              <a:cs typeface="+mn-cs"/>
            </a:rPr>
            <a:t>義務者数の増加</a:t>
          </a:r>
          <a:r>
            <a:rPr kumimoji="1" lang="ja-JP" altLang="en-US" sz="1300">
              <a:solidFill>
                <a:schemeClr val="dk1"/>
              </a:solidFill>
              <a:effectLst/>
              <a:latin typeface="+mn-lt"/>
              <a:ea typeface="+mn-ea"/>
              <a:cs typeface="+mn-cs"/>
            </a:rPr>
            <a:t>や</a:t>
          </a:r>
          <a:r>
            <a:rPr kumimoji="1" lang="ja-JP" altLang="ja-JP" sz="1300">
              <a:solidFill>
                <a:schemeClr val="dk1"/>
              </a:solidFill>
              <a:effectLst/>
              <a:latin typeface="+mn-lt"/>
              <a:ea typeface="+mn-ea"/>
              <a:cs typeface="+mn-cs"/>
            </a:rPr>
            <a:t>景気回復等による市税</a:t>
          </a:r>
          <a:r>
            <a:rPr kumimoji="1" lang="ja-JP" altLang="en-US" sz="1300">
              <a:solidFill>
                <a:schemeClr val="dk1"/>
              </a:solidFill>
              <a:effectLst/>
              <a:latin typeface="+mn-lt"/>
              <a:ea typeface="+mn-ea"/>
              <a:cs typeface="+mn-cs"/>
            </a:rPr>
            <a:t>収入</a:t>
          </a:r>
          <a:r>
            <a:rPr kumimoji="1" lang="ja-JP" altLang="ja-JP" sz="1300">
              <a:solidFill>
                <a:schemeClr val="dk1"/>
              </a:solidFill>
              <a:effectLst/>
              <a:latin typeface="+mn-lt"/>
              <a:ea typeface="+mn-ea"/>
              <a:cs typeface="+mn-cs"/>
            </a:rPr>
            <a:t>の</a:t>
          </a:r>
          <a:r>
            <a:rPr kumimoji="1" lang="ja-JP" altLang="en-US" sz="1300">
              <a:solidFill>
                <a:schemeClr val="dk1"/>
              </a:solidFill>
              <a:effectLst/>
              <a:latin typeface="+mn-lt"/>
              <a:ea typeface="+mn-ea"/>
              <a:cs typeface="+mn-cs"/>
            </a:rPr>
            <a:t>増加と</a:t>
          </a:r>
          <a:r>
            <a:rPr kumimoji="1" lang="ja-JP" altLang="ja-JP" sz="1300">
              <a:solidFill>
                <a:schemeClr val="dk1"/>
              </a:solidFill>
              <a:effectLst/>
              <a:latin typeface="+mn-lt"/>
              <a:ea typeface="+mn-ea"/>
              <a:cs typeface="+mn-cs"/>
            </a:rPr>
            <a:t>考え</a:t>
          </a:r>
          <a:r>
            <a:rPr kumimoji="1" lang="ja-JP" altLang="en-US" sz="1300">
              <a:solidFill>
                <a:schemeClr val="dk1"/>
              </a:solidFill>
              <a:effectLst/>
              <a:latin typeface="+mn-lt"/>
              <a:ea typeface="+mn-ea"/>
              <a:cs typeface="+mn-cs"/>
            </a:rPr>
            <a:t>られ</a:t>
          </a:r>
          <a:r>
            <a:rPr kumimoji="1" lang="ja-JP" altLang="ja-JP" sz="1300">
              <a:solidFill>
                <a:schemeClr val="dk1"/>
              </a:solidFill>
              <a:effectLst/>
              <a:latin typeface="+mn-lt"/>
              <a:ea typeface="+mn-ea"/>
              <a:cs typeface="+mn-cs"/>
            </a:rPr>
            <a:t>る。</a:t>
          </a:r>
          <a:endParaRPr kumimoji="1" lang="en-US" altLang="ja-JP" sz="1300">
            <a:solidFill>
              <a:schemeClr val="dk1"/>
            </a:solidFill>
            <a:effectLst/>
            <a:latin typeface="+mn-lt"/>
            <a:ea typeface="+mn-ea"/>
            <a:cs typeface="+mn-cs"/>
          </a:endParaRPr>
        </a:p>
        <a:p>
          <a:pPr eaLnBrk="1" fontAlgn="auto" latinLnBrk="0" hangingPunct="1"/>
          <a:r>
            <a:rPr kumimoji="1" lang="ja-JP" altLang="en-US" sz="1300">
              <a:solidFill>
                <a:schemeClr val="dk1"/>
              </a:solidFill>
              <a:effectLst/>
              <a:latin typeface="+mn-lt"/>
              <a:ea typeface="+mn-ea"/>
              <a:cs typeface="+mn-cs"/>
            </a:rPr>
            <a:t>　今後、</a:t>
          </a:r>
          <a:r>
            <a:rPr kumimoji="1" lang="ja-JP" altLang="ja-JP" sz="1300">
              <a:solidFill>
                <a:schemeClr val="dk1"/>
              </a:solidFill>
              <a:effectLst/>
              <a:latin typeface="+mn-lt"/>
              <a:ea typeface="+mn-ea"/>
              <a:cs typeface="+mn-cs"/>
            </a:rPr>
            <a:t>歳入面では市税において徴収強化をさらに進めるとともに、歳出面についてもさらに徹底的な見直しを実施しつつ、財政基盤の強化に努める。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115570</xdr:rowOff>
    </xdr:from>
    <xdr:to>
      <xdr:col>7</xdr:col>
      <xdr:colOff>152400</xdr:colOff>
      <xdr:row>45</xdr:row>
      <xdr:rowOff>41910</xdr:rowOff>
    </xdr:to>
    <xdr:cxnSp macro="">
      <xdr:nvCxnSpPr>
        <xdr:cNvPr id="61" name="直線コネクタ 60"/>
        <xdr:cNvCxnSpPr/>
      </xdr:nvCxnSpPr>
      <xdr:spPr>
        <a:xfrm flipV="1">
          <a:off x="4953000" y="611632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115570</xdr:rowOff>
    </xdr:from>
    <xdr:to>
      <xdr:col>7</xdr:col>
      <xdr:colOff>241300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3810</xdr:rowOff>
    </xdr:from>
    <xdr:to>
      <xdr:col>7</xdr:col>
      <xdr:colOff>152400</xdr:colOff>
      <xdr:row>41</xdr:row>
      <xdr:rowOff>27940</xdr:rowOff>
    </xdr:to>
    <xdr:cxnSp macro="">
      <xdr:nvCxnSpPr>
        <xdr:cNvPr id="66" name="直線コネクタ 65"/>
        <xdr:cNvCxnSpPr/>
      </xdr:nvCxnSpPr>
      <xdr:spPr>
        <a:xfrm flipV="1">
          <a:off x="4114800" y="703326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44467</xdr:rowOff>
    </xdr:from>
    <xdr:ext cx="762000" cy="259045"/>
    <xdr:sp macro="" textlink="">
      <xdr:nvSpPr>
        <xdr:cNvPr id="67" name="財政力平均値テキスト"/>
        <xdr:cNvSpPr txBox="1"/>
      </xdr:nvSpPr>
      <xdr:spPr>
        <a:xfrm>
          <a:off x="5041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68" name="フローチャート : 判断 67"/>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27940</xdr:rowOff>
    </xdr:from>
    <xdr:to>
      <xdr:col>6</xdr:col>
      <xdr:colOff>0</xdr:colOff>
      <xdr:row>41</xdr:row>
      <xdr:rowOff>52070</xdr:rowOff>
    </xdr:to>
    <xdr:cxnSp macro="">
      <xdr:nvCxnSpPr>
        <xdr:cNvPr id="69" name="直線コネクタ 68"/>
        <xdr:cNvCxnSpPr/>
      </xdr:nvCxnSpPr>
      <xdr:spPr>
        <a:xfrm flipV="1">
          <a:off x="3225800" y="70573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52070</xdr:rowOff>
    </xdr:from>
    <xdr:to>
      <xdr:col>6</xdr:col>
      <xdr:colOff>50800</xdr:colOff>
      <xdr:row>40</xdr:row>
      <xdr:rowOff>153670</xdr:rowOff>
    </xdr:to>
    <xdr:sp macro="" textlink="">
      <xdr:nvSpPr>
        <xdr:cNvPr id="70" name="フローチャート : 判断 69"/>
        <xdr:cNvSpPr/>
      </xdr:nvSpPr>
      <xdr:spPr>
        <a:xfrm>
          <a:off x="4064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163847</xdr:rowOff>
    </xdr:from>
    <xdr:ext cx="736600" cy="259045"/>
    <xdr:sp macro="" textlink="">
      <xdr:nvSpPr>
        <xdr:cNvPr id="71" name="テキスト ボックス 70"/>
        <xdr:cNvSpPr txBox="1"/>
      </xdr:nvSpPr>
      <xdr:spPr>
        <a:xfrm>
          <a:off x="3733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52070</xdr:rowOff>
    </xdr:from>
    <xdr:to>
      <xdr:col>4</xdr:col>
      <xdr:colOff>482600</xdr:colOff>
      <xdr:row>41</xdr:row>
      <xdr:rowOff>76200</xdr:rowOff>
    </xdr:to>
    <xdr:cxnSp macro="">
      <xdr:nvCxnSpPr>
        <xdr:cNvPr id="72" name="直線コネクタ 71"/>
        <xdr:cNvCxnSpPr/>
      </xdr:nvCxnSpPr>
      <xdr:spPr>
        <a:xfrm flipV="1">
          <a:off x="2336800" y="70815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160037</xdr:rowOff>
    </xdr:from>
    <xdr:ext cx="762000" cy="259045"/>
    <xdr:sp macro="" textlink="">
      <xdr:nvSpPr>
        <xdr:cNvPr id="74" name="テキスト ボックス 73"/>
        <xdr:cNvSpPr txBox="1"/>
      </xdr:nvSpPr>
      <xdr:spPr>
        <a:xfrm>
          <a:off x="2844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76200</xdr:rowOff>
    </xdr:from>
    <xdr:to>
      <xdr:col>3</xdr:col>
      <xdr:colOff>279400</xdr:colOff>
      <xdr:row>41</xdr:row>
      <xdr:rowOff>76200</xdr:rowOff>
    </xdr:to>
    <xdr:cxnSp macro="">
      <xdr:nvCxnSpPr>
        <xdr:cNvPr id="75" name="直線コネクタ 74"/>
        <xdr:cNvCxnSpPr/>
      </xdr:nvCxnSpPr>
      <xdr:spPr>
        <a:xfrm>
          <a:off x="1447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160037</xdr:rowOff>
    </xdr:from>
    <xdr:ext cx="762000" cy="259045"/>
    <xdr:sp macro="" textlink="">
      <xdr:nvSpPr>
        <xdr:cNvPr id="77" name="テキスト ボックス 76"/>
        <xdr:cNvSpPr txBox="1"/>
      </xdr:nvSpPr>
      <xdr:spPr>
        <a:xfrm>
          <a:off x="1955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73660</xdr:rowOff>
    </xdr:from>
    <xdr:to>
      <xdr:col>2</xdr:col>
      <xdr:colOff>127000</xdr:colOff>
      <xdr:row>42</xdr:row>
      <xdr:rowOff>3810</xdr:rowOff>
    </xdr:to>
    <xdr:sp macro="" textlink="">
      <xdr:nvSpPr>
        <xdr:cNvPr id="78" name="フローチャート : 判断 77"/>
        <xdr:cNvSpPr/>
      </xdr:nvSpPr>
      <xdr:spPr>
        <a:xfrm>
          <a:off x="1397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160037</xdr:rowOff>
    </xdr:from>
    <xdr:ext cx="762000" cy="259045"/>
    <xdr:sp macro="" textlink="">
      <xdr:nvSpPr>
        <xdr:cNvPr id="79" name="テキスト ボックス 78"/>
        <xdr:cNvSpPr txBox="1"/>
      </xdr:nvSpPr>
      <xdr:spPr>
        <a:xfrm>
          <a:off x="1066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124460</xdr:rowOff>
    </xdr:from>
    <xdr:to>
      <xdr:col>7</xdr:col>
      <xdr:colOff>203200</xdr:colOff>
      <xdr:row>41</xdr:row>
      <xdr:rowOff>54610</xdr:rowOff>
    </xdr:to>
    <xdr:sp macro="" textlink="">
      <xdr:nvSpPr>
        <xdr:cNvPr id="85" name="円/楕円 84"/>
        <xdr:cNvSpPr/>
      </xdr:nvSpPr>
      <xdr:spPr>
        <a:xfrm>
          <a:off x="4902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96537</xdr:rowOff>
    </xdr:from>
    <xdr:ext cx="762000" cy="259045"/>
    <xdr:sp macro="" textlink="">
      <xdr:nvSpPr>
        <xdr:cNvPr id="86" name="財政力該当値テキスト"/>
        <xdr:cNvSpPr txBox="1"/>
      </xdr:nvSpPr>
      <xdr:spPr>
        <a:xfrm>
          <a:off x="5041900" y="695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148590</xdr:rowOff>
    </xdr:from>
    <xdr:to>
      <xdr:col>6</xdr:col>
      <xdr:colOff>50800</xdr:colOff>
      <xdr:row>41</xdr:row>
      <xdr:rowOff>78740</xdr:rowOff>
    </xdr:to>
    <xdr:sp macro="" textlink="">
      <xdr:nvSpPr>
        <xdr:cNvPr id="87" name="円/楕円 86"/>
        <xdr:cNvSpPr/>
      </xdr:nvSpPr>
      <xdr:spPr>
        <a:xfrm>
          <a:off x="4064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63517</xdr:rowOff>
    </xdr:from>
    <xdr:ext cx="736600" cy="259045"/>
    <xdr:sp macro="" textlink="">
      <xdr:nvSpPr>
        <xdr:cNvPr id="88" name="テキスト ボックス 87"/>
        <xdr:cNvSpPr txBox="1"/>
      </xdr:nvSpPr>
      <xdr:spPr>
        <a:xfrm>
          <a:off x="3733800" y="709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1270</xdr:rowOff>
    </xdr:from>
    <xdr:to>
      <xdr:col>4</xdr:col>
      <xdr:colOff>533400</xdr:colOff>
      <xdr:row>41</xdr:row>
      <xdr:rowOff>102870</xdr:rowOff>
    </xdr:to>
    <xdr:sp macro="" textlink="">
      <xdr:nvSpPr>
        <xdr:cNvPr id="89" name="円/楕円 88"/>
        <xdr:cNvSpPr/>
      </xdr:nvSpPr>
      <xdr:spPr>
        <a:xfrm>
          <a:off x="3175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113047</xdr:rowOff>
    </xdr:from>
    <xdr:ext cx="762000" cy="259045"/>
    <xdr:sp macro="" textlink="">
      <xdr:nvSpPr>
        <xdr:cNvPr id="90" name="テキスト ボックス 89"/>
        <xdr:cNvSpPr txBox="1"/>
      </xdr:nvSpPr>
      <xdr:spPr>
        <a:xfrm>
          <a:off x="2844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25400</xdr:rowOff>
    </xdr:from>
    <xdr:to>
      <xdr:col>3</xdr:col>
      <xdr:colOff>330200</xdr:colOff>
      <xdr:row>41</xdr:row>
      <xdr:rowOff>127000</xdr:rowOff>
    </xdr:to>
    <xdr:sp macro="" textlink="">
      <xdr:nvSpPr>
        <xdr:cNvPr id="91" name="円/楕円 90"/>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92" name="テキスト ボックス 91"/>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93" name="円/楕円 92"/>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137177</xdr:rowOff>
    </xdr:from>
    <xdr:ext cx="762000" cy="259045"/>
    <xdr:sp macro="" textlink="">
      <xdr:nvSpPr>
        <xdr:cNvPr id="94" name="テキスト ボックス 93"/>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前年度は</a:t>
          </a:r>
          <a:r>
            <a:rPr kumimoji="1" lang="ja-JP" altLang="ja-JP" sz="1300">
              <a:solidFill>
                <a:schemeClr val="dk1"/>
              </a:solidFill>
              <a:effectLst/>
              <a:latin typeface="+mn-lt"/>
              <a:ea typeface="+mn-ea"/>
              <a:cs typeface="+mn-cs"/>
            </a:rPr>
            <a:t>類似団体内平均値</a:t>
          </a:r>
          <a:r>
            <a:rPr kumimoji="1" lang="ja-JP" altLang="en-US" sz="1300">
              <a:solidFill>
                <a:schemeClr val="dk1"/>
              </a:solidFill>
              <a:effectLst/>
              <a:latin typeface="+mn-lt"/>
              <a:ea typeface="+mn-ea"/>
              <a:cs typeface="+mn-cs"/>
            </a:rPr>
            <a:t>よりも３ポイント近く下回っていたが、平成</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年度では１ポイント近く上回った。大量退職のピークを迎えたことによる退職手当の増加と、市税等収入の停滞が主な要因として考えられる。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今後、</a:t>
          </a:r>
          <a:r>
            <a:rPr kumimoji="1" lang="ja-JP" altLang="ja-JP" sz="1300">
              <a:solidFill>
                <a:schemeClr val="dk1"/>
              </a:solidFill>
              <a:effectLst/>
              <a:latin typeface="+mn-lt"/>
              <a:ea typeface="+mn-ea"/>
              <a:cs typeface="+mn-cs"/>
            </a:rPr>
            <a:t>歳入面では市税徴収の強化に</a:t>
          </a:r>
          <a:r>
            <a:rPr kumimoji="1" lang="ja-JP" altLang="en-US" sz="1300">
              <a:solidFill>
                <a:schemeClr val="dk1"/>
              </a:solidFill>
              <a:effectLst/>
              <a:latin typeface="+mn-lt"/>
              <a:ea typeface="+mn-ea"/>
              <a:cs typeface="+mn-cs"/>
            </a:rPr>
            <a:t>よる</a:t>
          </a:r>
          <a:r>
            <a:rPr kumimoji="1" lang="ja-JP" altLang="ja-JP" sz="1300">
              <a:solidFill>
                <a:schemeClr val="dk1"/>
              </a:solidFill>
              <a:effectLst/>
              <a:latin typeface="+mn-lt"/>
              <a:ea typeface="+mn-ea"/>
              <a:cs typeface="+mn-cs"/>
            </a:rPr>
            <a:t>安定的な自主財源の確保を目指し、</a:t>
          </a:r>
          <a:r>
            <a:rPr kumimoji="1" lang="ja-JP" altLang="en-US" sz="1300">
              <a:solidFill>
                <a:schemeClr val="dk1"/>
              </a:solidFill>
              <a:effectLst/>
              <a:latin typeface="+mn-lt"/>
              <a:ea typeface="+mn-ea"/>
              <a:cs typeface="+mn-cs"/>
            </a:rPr>
            <a:t>歳出面では公債費負担抑制、また指定管理者制度の活用や公共施設の最適化に継続に取り組み、経常的な経費の削減に努める。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105156</xdr:rowOff>
    </xdr:from>
    <xdr:to>
      <xdr:col>7</xdr:col>
      <xdr:colOff>152400</xdr:colOff>
      <xdr:row>65</xdr:row>
      <xdr:rowOff>162306</xdr:rowOff>
    </xdr:to>
    <xdr:cxnSp macro="">
      <xdr:nvCxnSpPr>
        <xdr:cNvPr id="122" name="直線コネクタ 121"/>
        <xdr:cNvCxnSpPr/>
      </xdr:nvCxnSpPr>
      <xdr:spPr>
        <a:xfrm flipV="1">
          <a:off x="4953000" y="10220706"/>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134383</xdr:rowOff>
    </xdr:from>
    <xdr:ext cx="762000" cy="259045"/>
    <xdr:sp macro="" textlink="">
      <xdr:nvSpPr>
        <xdr:cNvPr id="123" name="財政構造の弾力性最小値テキスト"/>
        <xdr:cNvSpPr txBox="1"/>
      </xdr:nvSpPr>
      <xdr:spPr>
        <a:xfrm>
          <a:off x="5041900" y="1127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105.6</a:t>
          </a:r>
          <a:endParaRPr kumimoji="1" lang="ja-JP" altLang="en-US" sz="1000" b="1">
            <a:latin typeface="ＭＳ Ｐゴシック"/>
          </a:endParaRPr>
        </a:p>
      </xdr:txBody>
    </xdr:sp>
    <xdr:clientData/>
  </xdr:oneCellAnchor>
  <xdr:twoCellAnchor>
    <xdr:from>
      <xdr:col>7</xdr:col>
      <xdr:colOff>63500</xdr:colOff>
      <xdr:row>65</xdr:row>
      <xdr:rowOff>162306</xdr:rowOff>
    </xdr:from>
    <xdr:to>
      <xdr:col>7</xdr:col>
      <xdr:colOff>241300</xdr:colOff>
      <xdr:row>65</xdr:row>
      <xdr:rowOff>162306</xdr:rowOff>
    </xdr:to>
    <xdr:cxnSp macro="">
      <xdr:nvCxnSpPr>
        <xdr:cNvPr id="124" name="直線コネクタ 123"/>
        <xdr:cNvCxnSpPr/>
      </xdr:nvCxnSpPr>
      <xdr:spPr>
        <a:xfrm>
          <a:off x="4864100" y="1130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20083</xdr:rowOff>
    </xdr:from>
    <xdr:ext cx="762000" cy="259045"/>
    <xdr:sp macro="" textlink="">
      <xdr:nvSpPr>
        <xdr:cNvPr id="125" name="財政構造の弾力性最大値テキスト"/>
        <xdr:cNvSpPr txBox="1"/>
      </xdr:nvSpPr>
      <xdr:spPr>
        <a:xfrm>
          <a:off x="5041900" y="996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7</xdr:col>
      <xdr:colOff>63500</xdr:colOff>
      <xdr:row>59</xdr:row>
      <xdr:rowOff>105156</xdr:rowOff>
    </xdr:from>
    <xdr:to>
      <xdr:col>7</xdr:col>
      <xdr:colOff>241300</xdr:colOff>
      <xdr:row>59</xdr:row>
      <xdr:rowOff>105156</xdr:rowOff>
    </xdr:to>
    <xdr:cxnSp macro="">
      <xdr:nvCxnSpPr>
        <xdr:cNvPr id="126" name="直線コネクタ 125"/>
        <xdr:cNvCxnSpPr/>
      </xdr:nvCxnSpPr>
      <xdr:spPr>
        <a:xfrm>
          <a:off x="4864100" y="102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37338</xdr:rowOff>
    </xdr:from>
    <xdr:to>
      <xdr:col>7</xdr:col>
      <xdr:colOff>152400</xdr:colOff>
      <xdr:row>62</xdr:row>
      <xdr:rowOff>150622</xdr:rowOff>
    </xdr:to>
    <xdr:cxnSp macro="">
      <xdr:nvCxnSpPr>
        <xdr:cNvPr id="127" name="直線コネクタ 126"/>
        <xdr:cNvCxnSpPr/>
      </xdr:nvCxnSpPr>
      <xdr:spPr>
        <a:xfrm>
          <a:off x="4114800" y="10495788"/>
          <a:ext cx="838200" cy="28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72915</xdr:rowOff>
    </xdr:from>
    <xdr:ext cx="762000" cy="259045"/>
    <xdr:sp macro="" textlink="">
      <xdr:nvSpPr>
        <xdr:cNvPr id="128" name="財政構造の弾力性平均値テキスト"/>
        <xdr:cNvSpPr txBox="1"/>
      </xdr:nvSpPr>
      <xdr:spPr>
        <a:xfrm>
          <a:off x="5041900" y="10531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56388</xdr:rowOff>
    </xdr:from>
    <xdr:to>
      <xdr:col>7</xdr:col>
      <xdr:colOff>203200</xdr:colOff>
      <xdr:row>62</xdr:row>
      <xdr:rowOff>157988</xdr:rowOff>
    </xdr:to>
    <xdr:sp macro="" textlink="">
      <xdr:nvSpPr>
        <xdr:cNvPr id="129" name="フローチャート : 判断 128"/>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37338</xdr:rowOff>
    </xdr:from>
    <xdr:to>
      <xdr:col>6</xdr:col>
      <xdr:colOff>0</xdr:colOff>
      <xdr:row>62</xdr:row>
      <xdr:rowOff>10668</xdr:rowOff>
    </xdr:to>
    <xdr:cxnSp macro="">
      <xdr:nvCxnSpPr>
        <xdr:cNvPr id="130" name="直線コネクタ 129"/>
        <xdr:cNvCxnSpPr/>
      </xdr:nvCxnSpPr>
      <xdr:spPr>
        <a:xfrm flipV="1">
          <a:off x="3225800" y="10495788"/>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126492</xdr:rowOff>
    </xdr:from>
    <xdr:to>
      <xdr:col>6</xdr:col>
      <xdr:colOff>50800</xdr:colOff>
      <xdr:row>62</xdr:row>
      <xdr:rowOff>56642</xdr:rowOff>
    </xdr:to>
    <xdr:sp macro="" textlink="">
      <xdr:nvSpPr>
        <xdr:cNvPr id="131" name="フローチャート : 判断 130"/>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41419</xdr:rowOff>
    </xdr:from>
    <xdr:ext cx="736600" cy="259045"/>
    <xdr:sp macro="" textlink="">
      <xdr:nvSpPr>
        <xdr:cNvPr id="132" name="テキスト ボックス 131"/>
        <xdr:cNvSpPr txBox="1"/>
      </xdr:nvSpPr>
      <xdr:spPr>
        <a:xfrm>
          <a:off x="3733800" y="10671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155702</xdr:rowOff>
    </xdr:from>
    <xdr:to>
      <xdr:col>4</xdr:col>
      <xdr:colOff>482600</xdr:colOff>
      <xdr:row>62</xdr:row>
      <xdr:rowOff>10668</xdr:rowOff>
    </xdr:to>
    <xdr:cxnSp macro="">
      <xdr:nvCxnSpPr>
        <xdr:cNvPr id="133" name="直線コネクタ 132"/>
        <xdr:cNvCxnSpPr/>
      </xdr:nvCxnSpPr>
      <xdr:spPr>
        <a:xfrm>
          <a:off x="2336800" y="10442702"/>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87884</xdr:rowOff>
    </xdr:from>
    <xdr:to>
      <xdr:col>4</xdr:col>
      <xdr:colOff>533400</xdr:colOff>
      <xdr:row>62</xdr:row>
      <xdr:rowOff>18034</xdr:rowOff>
    </xdr:to>
    <xdr:sp macro="" textlink="">
      <xdr:nvSpPr>
        <xdr:cNvPr id="134" name="フローチャート : 判断 133"/>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28211</xdr:rowOff>
    </xdr:from>
    <xdr:ext cx="762000" cy="259045"/>
    <xdr:sp macro="" textlink="">
      <xdr:nvSpPr>
        <xdr:cNvPr id="135" name="テキスト ボックス 134"/>
        <xdr:cNvSpPr txBox="1"/>
      </xdr:nvSpPr>
      <xdr:spPr>
        <a:xfrm>
          <a:off x="2844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155702</xdr:rowOff>
    </xdr:from>
    <xdr:to>
      <xdr:col>3</xdr:col>
      <xdr:colOff>279400</xdr:colOff>
      <xdr:row>61</xdr:row>
      <xdr:rowOff>80772</xdr:rowOff>
    </xdr:to>
    <xdr:cxnSp macro="">
      <xdr:nvCxnSpPr>
        <xdr:cNvPr id="136" name="直線コネクタ 135"/>
        <xdr:cNvCxnSpPr/>
      </xdr:nvCxnSpPr>
      <xdr:spPr>
        <a:xfrm flipV="1">
          <a:off x="1447800" y="1044270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37" name="フローチャート : 判断 136"/>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111523</xdr:rowOff>
    </xdr:from>
    <xdr:ext cx="762000" cy="259045"/>
    <xdr:sp macro="" textlink="">
      <xdr:nvSpPr>
        <xdr:cNvPr id="138" name="テキスト ボックス 137"/>
        <xdr:cNvSpPr txBox="1"/>
      </xdr:nvSpPr>
      <xdr:spPr>
        <a:xfrm>
          <a:off x="1955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54102</xdr:rowOff>
    </xdr:from>
    <xdr:to>
      <xdr:col>2</xdr:col>
      <xdr:colOff>127000</xdr:colOff>
      <xdr:row>61</xdr:row>
      <xdr:rowOff>155702</xdr:rowOff>
    </xdr:to>
    <xdr:sp macro="" textlink="">
      <xdr:nvSpPr>
        <xdr:cNvPr id="139" name="フローチャート : 判断 138"/>
        <xdr:cNvSpPr/>
      </xdr:nvSpPr>
      <xdr:spPr>
        <a:xfrm>
          <a:off x="1397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140479</xdr:rowOff>
    </xdr:from>
    <xdr:ext cx="762000" cy="259045"/>
    <xdr:sp macro="" textlink="">
      <xdr:nvSpPr>
        <xdr:cNvPr id="140" name="テキスト ボックス 139"/>
        <xdr:cNvSpPr txBox="1"/>
      </xdr:nvSpPr>
      <xdr:spPr>
        <a:xfrm>
          <a:off x="1066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99822</xdr:rowOff>
    </xdr:from>
    <xdr:to>
      <xdr:col>7</xdr:col>
      <xdr:colOff>203200</xdr:colOff>
      <xdr:row>63</xdr:row>
      <xdr:rowOff>29972</xdr:rowOff>
    </xdr:to>
    <xdr:sp macro="" textlink="">
      <xdr:nvSpPr>
        <xdr:cNvPr id="146" name="円/楕円 145"/>
        <xdr:cNvSpPr/>
      </xdr:nvSpPr>
      <xdr:spPr>
        <a:xfrm>
          <a:off x="49022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71899</xdr:rowOff>
    </xdr:from>
    <xdr:ext cx="762000" cy="259045"/>
    <xdr:sp macro="" textlink="">
      <xdr:nvSpPr>
        <xdr:cNvPr id="147" name="財政構造の弾力性該当値テキスト"/>
        <xdr:cNvSpPr txBox="1"/>
      </xdr:nvSpPr>
      <xdr:spPr>
        <a:xfrm>
          <a:off x="5041900" y="1070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157988</xdr:rowOff>
    </xdr:from>
    <xdr:to>
      <xdr:col>6</xdr:col>
      <xdr:colOff>50800</xdr:colOff>
      <xdr:row>61</xdr:row>
      <xdr:rowOff>88138</xdr:rowOff>
    </xdr:to>
    <xdr:sp macro="" textlink="">
      <xdr:nvSpPr>
        <xdr:cNvPr id="148" name="円/楕円 147"/>
        <xdr:cNvSpPr/>
      </xdr:nvSpPr>
      <xdr:spPr>
        <a:xfrm>
          <a:off x="40640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98315</xdr:rowOff>
    </xdr:from>
    <xdr:ext cx="736600" cy="259045"/>
    <xdr:sp macro="" textlink="">
      <xdr:nvSpPr>
        <xdr:cNvPr id="149" name="テキスト ボックス 148"/>
        <xdr:cNvSpPr txBox="1"/>
      </xdr:nvSpPr>
      <xdr:spPr>
        <a:xfrm>
          <a:off x="3733800" y="10213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131318</xdr:rowOff>
    </xdr:from>
    <xdr:to>
      <xdr:col>4</xdr:col>
      <xdr:colOff>533400</xdr:colOff>
      <xdr:row>62</xdr:row>
      <xdr:rowOff>61468</xdr:rowOff>
    </xdr:to>
    <xdr:sp macro="" textlink="">
      <xdr:nvSpPr>
        <xdr:cNvPr id="150" name="円/楕円 149"/>
        <xdr:cNvSpPr/>
      </xdr:nvSpPr>
      <xdr:spPr>
        <a:xfrm>
          <a:off x="3175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46245</xdr:rowOff>
    </xdr:from>
    <xdr:ext cx="762000" cy="259045"/>
    <xdr:sp macro="" textlink="">
      <xdr:nvSpPr>
        <xdr:cNvPr id="151" name="テキスト ボックス 150"/>
        <xdr:cNvSpPr txBox="1"/>
      </xdr:nvSpPr>
      <xdr:spPr>
        <a:xfrm>
          <a:off x="2844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104902</xdr:rowOff>
    </xdr:from>
    <xdr:to>
      <xdr:col>3</xdr:col>
      <xdr:colOff>330200</xdr:colOff>
      <xdr:row>61</xdr:row>
      <xdr:rowOff>35052</xdr:rowOff>
    </xdr:to>
    <xdr:sp macro="" textlink="">
      <xdr:nvSpPr>
        <xdr:cNvPr id="152" name="円/楕円 151"/>
        <xdr:cNvSpPr/>
      </xdr:nvSpPr>
      <xdr:spPr>
        <a:xfrm>
          <a:off x="2286000" y="103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45229</xdr:rowOff>
    </xdr:from>
    <xdr:ext cx="762000" cy="259045"/>
    <xdr:sp macro="" textlink="">
      <xdr:nvSpPr>
        <xdr:cNvPr id="153" name="テキスト ボックス 152"/>
        <xdr:cNvSpPr txBox="1"/>
      </xdr:nvSpPr>
      <xdr:spPr>
        <a:xfrm>
          <a:off x="1955800" y="1016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29972</xdr:rowOff>
    </xdr:from>
    <xdr:to>
      <xdr:col>2</xdr:col>
      <xdr:colOff>127000</xdr:colOff>
      <xdr:row>61</xdr:row>
      <xdr:rowOff>131572</xdr:rowOff>
    </xdr:to>
    <xdr:sp macro="" textlink="">
      <xdr:nvSpPr>
        <xdr:cNvPr id="154" name="円/楕円 153"/>
        <xdr:cNvSpPr/>
      </xdr:nvSpPr>
      <xdr:spPr>
        <a:xfrm>
          <a:off x="13970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141749</xdr:rowOff>
    </xdr:from>
    <xdr:ext cx="762000" cy="259045"/>
    <xdr:sp macro="" textlink="">
      <xdr:nvSpPr>
        <xdr:cNvPr id="155" name="テキスト ボックス 154"/>
        <xdr:cNvSpPr txBox="1"/>
      </xdr:nvSpPr>
      <xdr:spPr>
        <a:xfrm>
          <a:off x="1066800" y="10257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[84,944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人件費においては、大量退職のピークを迎えたことによる退職手当の増加があり、また物件費においては窓口業務等の</a:t>
          </a:r>
          <a:r>
            <a:rPr kumimoji="1" lang="ja-JP" altLang="ja-JP" sz="1300">
              <a:solidFill>
                <a:schemeClr val="dk1"/>
              </a:solidFill>
              <a:effectLst/>
              <a:latin typeface="+mn-lt"/>
              <a:ea typeface="+mn-ea"/>
              <a:cs typeface="+mn-cs"/>
            </a:rPr>
            <a:t>委託費用</a:t>
          </a:r>
          <a:r>
            <a:rPr kumimoji="1" lang="ja-JP" altLang="en-US" sz="1300">
              <a:solidFill>
                <a:schemeClr val="dk1"/>
              </a:solidFill>
              <a:effectLst/>
              <a:latin typeface="+mn-lt"/>
              <a:ea typeface="+mn-ea"/>
              <a:cs typeface="+mn-cs"/>
            </a:rPr>
            <a:t>が増加し、類似団体内平均値よりは下回ったものの全体の決算額は増加した。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今後は指定管理者制度を効果的に活用し、事務事業の積極的な見直しによって人件費の抑制と物件費の節減合理化に努める。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113268</xdr:rowOff>
    </xdr:from>
    <xdr:to>
      <xdr:col>7</xdr:col>
      <xdr:colOff>152400</xdr:colOff>
      <xdr:row>89</xdr:row>
      <xdr:rowOff>149304</xdr:rowOff>
    </xdr:to>
    <xdr:cxnSp macro="">
      <xdr:nvCxnSpPr>
        <xdr:cNvPr id="185" name="直線コネクタ 184"/>
        <xdr:cNvCxnSpPr/>
      </xdr:nvCxnSpPr>
      <xdr:spPr>
        <a:xfrm flipV="1">
          <a:off x="4953000" y="14000718"/>
          <a:ext cx="0" cy="1407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121381</xdr:rowOff>
    </xdr:from>
    <xdr:ext cx="762000" cy="259045"/>
    <xdr:sp macro="" textlink="">
      <xdr:nvSpPr>
        <xdr:cNvPr id="186" name="人件費・物件費等の状況最小値テキスト"/>
        <xdr:cNvSpPr txBox="1"/>
      </xdr:nvSpPr>
      <xdr:spPr>
        <a:xfrm>
          <a:off x="5041900" y="1538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179,927</a:t>
          </a:r>
          <a:endParaRPr kumimoji="1" lang="ja-JP" altLang="en-US" sz="1000" b="1">
            <a:latin typeface="ＭＳ Ｐゴシック"/>
          </a:endParaRPr>
        </a:p>
      </xdr:txBody>
    </xdr:sp>
    <xdr:clientData/>
  </xdr:oneCellAnchor>
  <xdr:twoCellAnchor>
    <xdr:from>
      <xdr:col>7</xdr:col>
      <xdr:colOff>63500</xdr:colOff>
      <xdr:row>89</xdr:row>
      <xdr:rowOff>149304</xdr:rowOff>
    </xdr:from>
    <xdr:to>
      <xdr:col>7</xdr:col>
      <xdr:colOff>241300</xdr:colOff>
      <xdr:row>89</xdr:row>
      <xdr:rowOff>149304</xdr:rowOff>
    </xdr:to>
    <xdr:cxnSp macro="">
      <xdr:nvCxnSpPr>
        <xdr:cNvPr id="187" name="直線コネクタ 186"/>
        <xdr:cNvCxnSpPr/>
      </xdr:nvCxnSpPr>
      <xdr:spPr>
        <a:xfrm>
          <a:off x="4864100" y="1540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28195</xdr:rowOff>
    </xdr:from>
    <xdr:ext cx="762000" cy="259045"/>
    <xdr:sp macro="" textlink="">
      <xdr:nvSpPr>
        <xdr:cNvPr id="188" name="人件費・物件費等の状況最大値テキスト"/>
        <xdr:cNvSpPr txBox="1"/>
      </xdr:nvSpPr>
      <xdr:spPr>
        <a:xfrm>
          <a:off x="5041900" y="1374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74,923</a:t>
          </a:r>
          <a:endParaRPr kumimoji="1" lang="ja-JP" altLang="en-US" sz="1000" b="1">
            <a:latin typeface="ＭＳ Ｐゴシック"/>
          </a:endParaRPr>
        </a:p>
      </xdr:txBody>
    </xdr:sp>
    <xdr:clientData/>
  </xdr:oneCellAnchor>
  <xdr:twoCellAnchor>
    <xdr:from>
      <xdr:col>7</xdr:col>
      <xdr:colOff>63500</xdr:colOff>
      <xdr:row>81</xdr:row>
      <xdr:rowOff>113268</xdr:rowOff>
    </xdr:from>
    <xdr:to>
      <xdr:col>7</xdr:col>
      <xdr:colOff>241300</xdr:colOff>
      <xdr:row>81</xdr:row>
      <xdr:rowOff>113268</xdr:rowOff>
    </xdr:to>
    <xdr:cxnSp macro="">
      <xdr:nvCxnSpPr>
        <xdr:cNvPr id="189" name="直線コネクタ 188"/>
        <xdr:cNvCxnSpPr/>
      </xdr:nvCxnSpPr>
      <xdr:spPr>
        <a:xfrm>
          <a:off x="4864100" y="140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74574</xdr:rowOff>
    </xdr:from>
    <xdr:to>
      <xdr:col>7</xdr:col>
      <xdr:colOff>152400</xdr:colOff>
      <xdr:row>82</xdr:row>
      <xdr:rowOff>76155</xdr:rowOff>
    </xdr:to>
    <xdr:cxnSp macro="">
      <xdr:nvCxnSpPr>
        <xdr:cNvPr id="190" name="直線コネクタ 189"/>
        <xdr:cNvCxnSpPr/>
      </xdr:nvCxnSpPr>
      <xdr:spPr>
        <a:xfrm>
          <a:off x="4114800" y="14133474"/>
          <a:ext cx="8382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133746</xdr:rowOff>
    </xdr:from>
    <xdr:ext cx="762000" cy="259045"/>
    <xdr:sp macro="" textlink="">
      <xdr:nvSpPr>
        <xdr:cNvPr id="191" name="人件費・物件費等の状況平均値テキスト"/>
        <xdr:cNvSpPr txBox="1"/>
      </xdr:nvSpPr>
      <xdr:spPr>
        <a:xfrm>
          <a:off x="5041900" y="14364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107,902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161669</xdr:rowOff>
    </xdr:from>
    <xdr:to>
      <xdr:col>7</xdr:col>
      <xdr:colOff>203200</xdr:colOff>
      <xdr:row>84</xdr:row>
      <xdr:rowOff>91819</xdr:rowOff>
    </xdr:to>
    <xdr:sp macro="" textlink="">
      <xdr:nvSpPr>
        <xdr:cNvPr id="192" name="フローチャート : 判断 191"/>
        <xdr:cNvSpPr/>
      </xdr:nvSpPr>
      <xdr:spPr>
        <a:xfrm>
          <a:off x="49022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39357</xdr:rowOff>
    </xdr:from>
    <xdr:to>
      <xdr:col>6</xdr:col>
      <xdr:colOff>0</xdr:colOff>
      <xdr:row>82</xdr:row>
      <xdr:rowOff>74574</xdr:rowOff>
    </xdr:to>
    <xdr:cxnSp macro="">
      <xdr:nvCxnSpPr>
        <xdr:cNvPr id="193" name="直線コネクタ 192"/>
        <xdr:cNvCxnSpPr/>
      </xdr:nvCxnSpPr>
      <xdr:spPr>
        <a:xfrm>
          <a:off x="3225800" y="14098257"/>
          <a:ext cx="889000" cy="3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136373</xdr:rowOff>
    </xdr:from>
    <xdr:to>
      <xdr:col>6</xdr:col>
      <xdr:colOff>50800</xdr:colOff>
      <xdr:row>84</xdr:row>
      <xdr:rowOff>66523</xdr:rowOff>
    </xdr:to>
    <xdr:sp macro="" textlink="">
      <xdr:nvSpPr>
        <xdr:cNvPr id="194" name="フローチャート : 判断 193"/>
        <xdr:cNvSpPr/>
      </xdr:nvSpPr>
      <xdr:spPr>
        <a:xfrm>
          <a:off x="4064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51300</xdr:rowOff>
    </xdr:from>
    <xdr:ext cx="736600" cy="259045"/>
    <xdr:sp macro="" textlink="">
      <xdr:nvSpPr>
        <xdr:cNvPr id="195" name="テキスト ボックス 194"/>
        <xdr:cNvSpPr txBox="1"/>
      </xdr:nvSpPr>
      <xdr:spPr>
        <a:xfrm>
          <a:off x="3733800" y="14453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142371</xdr:rowOff>
    </xdr:from>
    <xdr:to>
      <xdr:col>4</xdr:col>
      <xdr:colOff>482600</xdr:colOff>
      <xdr:row>82</xdr:row>
      <xdr:rowOff>39357</xdr:rowOff>
    </xdr:to>
    <xdr:cxnSp macro="">
      <xdr:nvCxnSpPr>
        <xdr:cNvPr id="196" name="直線コネクタ 195"/>
        <xdr:cNvCxnSpPr/>
      </xdr:nvCxnSpPr>
      <xdr:spPr>
        <a:xfrm>
          <a:off x="2336800" y="14029821"/>
          <a:ext cx="889000" cy="6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169988</xdr:rowOff>
    </xdr:from>
    <xdr:to>
      <xdr:col>4</xdr:col>
      <xdr:colOff>533400</xdr:colOff>
      <xdr:row>85</xdr:row>
      <xdr:rowOff>100138</xdr:rowOff>
    </xdr:to>
    <xdr:sp macro="" textlink="">
      <xdr:nvSpPr>
        <xdr:cNvPr id="197" name="フローチャート : 判断 196"/>
        <xdr:cNvSpPr/>
      </xdr:nvSpPr>
      <xdr:spPr>
        <a:xfrm>
          <a:off x="3175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84915</xdr:rowOff>
    </xdr:from>
    <xdr:ext cx="762000" cy="259045"/>
    <xdr:sp macro="" textlink="">
      <xdr:nvSpPr>
        <xdr:cNvPr id="198" name="テキスト ボックス 197"/>
        <xdr:cNvSpPr txBox="1"/>
      </xdr:nvSpPr>
      <xdr:spPr>
        <a:xfrm>
          <a:off x="2844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142371</xdr:rowOff>
    </xdr:from>
    <xdr:to>
      <xdr:col>3</xdr:col>
      <xdr:colOff>279400</xdr:colOff>
      <xdr:row>81</xdr:row>
      <xdr:rowOff>167211</xdr:rowOff>
    </xdr:to>
    <xdr:cxnSp macro="">
      <xdr:nvCxnSpPr>
        <xdr:cNvPr id="199" name="直線コネクタ 198"/>
        <xdr:cNvCxnSpPr/>
      </xdr:nvCxnSpPr>
      <xdr:spPr>
        <a:xfrm flipV="1">
          <a:off x="1447800" y="14029821"/>
          <a:ext cx="889000" cy="2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156784</xdr:rowOff>
    </xdr:from>
    <xdr:to>
      <xdr:col>3</xdr:col>
      <xdr:colOff>330200</xdr:colOff>
      <xdr:row>85</xdr:row>
      <xdr:rowOff>86934</xdr:rowOff>
    </xdr:to>
    <xdr:sp macro="" textlink="">
      <xdr:nvSpPr>
        <xdr:cNvPr id="200" name="フローチャート : 判断 199"/>
        <xdr:cNvSpPr/>
      </xdr:nvSpPr>
      <xdr:spPr>
        <a:xfrm>
          <a:off x="2286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71711</xdr:rowOff>
    </xdr:from>
    <xdr:ext cx="762000" cy="259045"/>
    <xdr:sp macro="" textlink="">
      <xdr:nvSpPr>
        <xdr:cNvPr id="201" name="テキスト ボックス 200"/>
        <xdr:cNvSpPr txBox="1"/>
      </xdr:nvSpPr>
      <xdr:spPr>
        <a:xfrm>
          <a:off x="1955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136568</xdr:rowOff>
    </xdr:from>
    <xdr:to>
      <xdr:col>2</xdr:col>
      <xdr:colOff>127000</xdr:colOff>
      <xdr:row>85</xdr:row>
      <xdr:rowOff>66718</xdr:rowOff>
    </xdr:to>
    <xdr:sp macro="" textlink="">
      <xdr:nvSpPr>
        <xdr:cNvPr id="202" name="フローチャート : 判断 201"/>
        <xdr:cNvSpPr/>
      </xdr:nvSpPr>
      <xdr:spPr>
        <a:xfrm>
          <a:off x="1397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51495</xdr:rowOff>
    </xdr:from>
    <xdr:ext cx="762000" cy="259045"/>
    <xdr:sp macro="" textlink="">
      <xdr:nvSpPr>
        <xdr:cNvPr id="203" name="テキスト ボックス 202"/>
        <xdr:cNvSpPr txBox="1"/>
      </xdr:nvSpPr>
      <xdr:spPr>
        <a:xfrm>
          <a:off x="1066800" y="1462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25355</xdr:rowOff>
    </xdr:from>
    <xdr:to>
      <xdr:col>7</xdr:col>
      <xdr:colOff>203200</xdr:colOff>
      <xdr:row>82</xdr:row>
      <xdr:rowOff>126955</xdr:rowOff>
    </xdr:to>
    <xdr:sp macro="" textlink="">
      <xdr:nvSpPr>
        <xdr:cNvPr id="209" name="円/楕円 208"/>
        <xdr:cNvSpPr/>
      </xdr:nvSpPr>
      <xdr:spPr>
        <a:xfrm>
          <a:off x="4902200" y="1408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41882</xdr:rowOff>
    </xdr:from>
    <xdr:ext cx="762000" cy="259045"/>
    <xdr:sp macro="" textlink="">
      <xdr:nvSpPr>
        <xdr:cNvPr id="210" name="人件費・物件費等の状況該当値テキスト"/>
        <xdr:cNvSpPr txBox="1"/>
      </xdr:nvSpPr>
      <xdr:spPr>
        <a:xfrm>
          <a:off x="5041900" y="13929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84,944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23774</xdr:rowOff>
    </xdr:from>
    <xdr:to>
      <xdr:col>6</xdr:col>
      <xdr:colOff>50800</xdr:colOff>
      <xdr:row>82</xdr:row>
      <xdr:rowOff>125374</xdr:rowOff>
    </xdr:to>
    <xdr:sp macro="" textlink="">
      <xdr:nvSpPr>
        <xdr:cNvPr id="211" name="円/楕円 210"/>
        <xdr:cNvSpPr/>
      </xdr:nvSpPr>
      <xdr:spPr>
        <a:xfrm>
          <a:off x="4064000" y="1408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135551</xdr:rowOff>
    </xdr:from>
    <xdr:ext cx="736600" cy="259045"/>
    <xdr:sp macro="" textlink="">
      <xdr:nvSpPr>
        <xdr:cNvPr id="212" name="テキスト ボックス 211"/>
        <xdr:cNvSpPr txBox="1"/>
      </xdr:nvSpPr>
      <xdr:spPr>
        <a:xfrm>
          <a:off x="3733800" y="13851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84,826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160007</xdr:rowOff>
    </xdr:from>
    <xdr:to>
      <xdr:col>4</xdr:col>
      <xdr:colOff>533400</xdr:colOff>
      <xdr:row>82</xdr:row>
      <xdr:rowOff>90157</xdr:rowOff>
    </xdr:to>
    <xdr:sp macro="" textlink="">
      <xdr:nvSpPr>
        <xdr:cNvPr id="213" name="円/楕円 212"/>
        <xdr:cNvSpPr/>
      </xdr:nvSpPr>
      <xdr:spPr>
        <a:xfrm>
          <a:off x="3175000" y="1404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100334</xdr:rowOff>
    </xdr:from>
    <xdr:ext cx="762000" cy="259045"/>
    <xdr:sp macro="" textlink="">
      <xdr:nvSpPr>
        <xdr:cNvPr id="214" name="テキスト ボックス 213"/>
        <xdr:cNvSpPr txBox="1"/>
      </xdr:nvSpPr>
      <xdr:spPr>
        <a:xfrm>
          <a:off x="2844800" y="1381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82,199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91571</xdr:rowOff>
    </xdr:from>
    <xdr:to>
      <xdr:col>3</xdr:col>
      <xdr:colOff>330200</xdr:colOff>
      <xdr:row>82</xdr:row>
      <xdr:rowOff>21721</xdr:rowOff>
    </xdr:to>
    <xdr:sp macro="" textlink="">
      <xdr:nvSpPr>
        <xdr:cNvPr id="215" name="円/楕円 214"/>
        <xdr:cNvSpPr/>
      </xdr:nvSpPr>
      <xdr:spPr>
        <a:xfrm>
          <a:off x="2286000" y="1397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31898</xdr:rowOff>
    </xdr:from>
    <xdr:ext cx="762000" cy="259045"/>
    <xdr:sp macro="" textlink="">
      <xdr:nvSpPr>
        <xdr:cNvPr id="216" name="テキスト ボックス 215"/>
        <xdr:cNvSpPr txBox="1"/>
      </xdr:nvSpPr>
      <xdr:spPr>
        <a:xfrm>
          <a:off x="1955800" y="13747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77,094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116411</xdr:rowOff>
    </xdr:from>
    <xdr:to>
      <xdr:col>2</xdr:col>
      <xdr:colOff>127000</xdr:colOff>
      <xdr:row>82</xdr:row>
      <xdr:rowOff>46561</xdr:rowOff>
    </xdr:to>
    <xdr:sp macro="" textlink="">
      <xdr:nvSpPr>
        <xdr:cNvPr id="217" name="円/楕円 216"/>
        <xdr:cNvSpPr/>
      </xdr:nvSpPr>
      <xdr:spPr>
        <a:xfrm>
          <a:off x="1397000" y="1400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56738</xdr:rowOff>
    </xdr:from>
    <xdr:ext cx="762000" cy="259045"/>
    <xdr:sp macro="" textlink="">
      <xdr:nvSpPr>
        <xdr:cNvPr id="218" name="テキスト ボックス 217"/>
        <xdr:cNvSpPr txBox="1"/>
      </xdr:nvSpPr>
      <xdr:spPr>
        <a:xfrm>
          <a:off x="1066800" y="1377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78,947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２年間低下傾向にあったが、ラスパイレス指数の比較的低かった層が、平成２８年度末に定年を迎え、大量退職したことに伴い管理職へ登用者が大幅に増えたこと等を起因として１ポイント増加している。</a:t>
          </a:r>
          <a:endParaRPr kumimoji="1" lang="en-US" altLang="ja-JP" sz="1300">
            <a:latin typeface="ＭＳ Ｐゴシック"/>
          </a:endParaRPr>
        </a:p>
        <a:p>
          <a:r>
            <a:rPr kumimoji="1" lang="ja-JP" altLang="en-US" sz="1300">
              <a:latin typeface="ＭＳ Ｐゴシック"/>
            </a:rPr>
            <a:t>　今後は給与の適正化に努めつつ、国家公務員の支給水準と均衡を図っていく。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86</xdr:row>
      <xdr:rowOff>90109</xdr:rowOff>
    </xdr:to>
    <xdr:cxnSp macro="">
      <xdr:nvCxnSpPr>
        <xdr:cNvPr id="249" name="直線コネクタ 248"/>
        <xdr:cNvCxnSpPr/>
      </xdr:nvCxnSpPr>
      <xdr:spPr>
        <a:xfrm flipV="1">
          <a:off x="17018000" y="13720234"/>
          <a:ext cx="0" cy="1114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62186</xdr:rowOff>
    </xdr:from>
    <xdr:ext cx="762000" cy="259045"/>
    <xdr:sp macro="" textlink="">
      <xdr:nvSpPr>
        <xdr:cNvPr id="250" name="給与水準   （国との比較）最小値テキスト"/>
        <xdr:cNvSpPr txBox="1"/>
      </xdr:nvSpPr>
      <xdr:spPr>
        <a:xfrm>
          <a:off x="17106900" y="1480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86</xdr:row>
      <xdr:rowOff>90109</xdr:rowOff>
    </xdr:from>
    <xdr:to>
      <xdr:col>24</xdr:col>
      <xdr:colOff>647700</xdr:colOff>
      <xdr:row>86</xdr:row>
      <xdr:rowOff>90109</xdr:rowOff>
    </xdr:to>
    <xdr:cxnSp macro="">
      <xdr:nvCxnSpPr>
        <xdr:cNvPr id="251" name="直線コネクタ 250"/>
        <xdr:cNvCxnSpPr/>
      </xdr:nvCxnSpPr>
      <xdr:spPr>
        <a:xfrm>
          <a:off x="16929100" y="14834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2"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3" name="直線コネクタ 252"/>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19352</xdr:rowOff>
    </xdr:from>
    <xdr:to>
      <xdr:col>24</xdr:col>
      <xdr:colOff>558800</xdr:colOff>
      <xdr:row>84</xdr:row>
      <xdr:rowOff>134257</xdr:rowOff>
    </xdr:to>
    <xdr:cxnSp macro="">
      <xdr:nvCxnSpPr>
        <xdr:cNvPr id="254" name="直線コネクタ 253"/>
        <xdr:cNvCxnSpPr/>
      </xdr:nvCxnSpPr>
      <xdr:spPr>
        <a:xfrm>
          <a:off x="16179800" y="14421152"/>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133548</xdr:rowOff>
    </xdr:from>
    <xdr:ext cx="762000" cy="259045"/>
    <xdr:sp macro="" textlink="">
      <xdr:nvSpPr>
        <xdr:cNvPr id="255" name="給与水準   （国との比較）平均値テキスト"/>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56" name="フローチャート : 判断 255"/>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19352</xdr:rowOff>
    </xdr:from>
    <xdr:to>
      <xdr:col>23</xdr:col>
      <xdr:colOff>406400</xdr:colOff>
      <xdr:row>84</xdr:row>
      <xdr:rowOff>30843</xdr:rowOff>
    </xdr:to>
    <xdr:cxnSp macro="">
      <xdr:nvCxnSpPr>
        <xdr:cNvPr id="257" name="直線コネクタ 256"/>
        <xdr:cNvCxnSpPr/>
      </xdr:nvCxnSpPr>
      <xdr:spPr>
        <a:xfrm flipV="1">
          <a:off x="15290800" y="144211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117021</xdr:rowOff>
    </xdr:from>
    <xdr:to>
      <xdr:col>23</xdr:col>
      <xdr:colOff>457200</xdr:colOff>
      <xdr:row>84</xdr:row>
      <xdr:rowOff>47171</xdr:rowOff>
    </xdr:to>
    <xdr:sp macro="" textlink="">
      <xdr:nvSpPr>
        <xdr:cNvPr id="258" name="フローチャート : 判断 257"/>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57348</xdr:rowOff>
    </xdr:from>
    <xdr:ext cx="736600" cy="259045"/>
    <xdr:sp macro="" textlink="">
      <xdr:nvSpPr>
        <xdr:cNvPr id="259" name="テキスト ボックス 258"/>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30843</xdr:rowOff>
    </xdr:from>
    <xdr:to>
      <xdr:col>22</xdr:col>
      <xdr:colOff>203200</xdr:colOff>
      <xdr:row>85</xdr:row>
      <xdr:rowOff>31750</xdr:rowOff>
    </xdr:to>
    <xdr:cxnSp macro="">
      <xdr:nvCxnSpPr>
        <xdr:cNvPr id="260" name="直線コネクタ 259"/>
        <xdr:cNvCxnSpPr/>
      </xdr:nvCxnSpPr>
      <xdr:spPr>
        <a:xfrm flipV="1">
          <a:off x="14401800" y="1443264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1" name="フローチャート : 判断 260"/>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159856</xdr:rowOff>
    </xdr:from>
    <xdr:ext cx="762000" cy="259045"/>
    <xdr:sp macro="" textlink="">
      <xdr:nvSpPr>
        <xdr:cNvPr id="262" name="テキスト ボックス 261"/>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31750</xdr:rowOff>
    </xdr:from>
    <xdr:to>
      <xdr:col>21</xdr:col>
      <xdr:colOff>0</xdr:colOff>
      <xdr:row>89</xdr:row>
      <xdr:rowOff>127302</xdr:rowOff>
    </xdr:to>
    <xdr:cxnSp macro="">
      <xdr:nvCxnSpPr>
        <xdr:cNvPr id="263" name="直線コネクタ 262"/>
        <xdr:cNvCxnSpPr/>
      </xdr:nvCxnSpPr>
      <xdr:spPr>
        <a:xfrm flipV="1">
          <a:off x="13512800" y="14605000"/>
          <a:ext cx="889000" cy="78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4" name="フローチャート : 判断 263"/>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159856</xdr:rowOff>
    </xdr:from>
    <xdr:ext cx="762000" cy="259045"/>
    <xdr:sp macro="" textlink="">
      <xdr:nvSpPr>
        <xdr:cNvPr id="265" name="テキスト ボックス 264"/>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66" name="フローチャート : 判断 265"/>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38904</xdr:rowOff>
    </xdr:from>
    <xdr:ext cx="762000" cy="259045"/>
    <xdr:sp macro="" textlink="">
      <xdr:nvSpPr>
        <xdr:cNvPr id="267" name="テキスト ボックス 266"/>
        <xdr:cNvSpPr txBox="1"/>
      </xdr:nvSpPr>
      <xdr:spPr>
        <a:xfrm>
          <a:off x="13131800" y="149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83457</xdr:rowOff>
    </xdr:from>
    <xdr:to>
      <xdr:col>24</xdr:col>
      <xdr:colOff>609600</xdr:colOff>
      <xdr:row>85</xdr:row>
      <xdr:rowOff>13607</xdr:rowOff>
    </xdr:to>
    <xdr:sp macro="" textlink="">
      <xdr:nvSpPr>
        <xdr:cNvPr id="273" name="円/楕円 272"/>
        <xdr:cNvSpPr/>
      </xdr:nvSpPr>
      <xdr:spPr>
        <a:xfrm>
          <a:off x="169672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55534</xdr:rowOff>
    </xdr:from>
    <xdr:ext cx="762000" cy="259045"/>
    <xdr:sp macro="" textlink="">
      <xdr:nvSpPr>
        <xdr:cNvPr id="274" name="給与水準   （国との比較）該当値テキスト"/>
        <xdr:cNvSpPr txBox="1"/>
      </xdr:nvSpPr>
      <xdr:spPr>
        <a:xfrm>
          <a:off x="17106900" y="1445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140002</xdr:rowOff>
    </xdr:from>
    <xdr:to>
      <xdr:col>23</xdr:col>
      <xdr:colOff>457200</xdr:colOff>
      <xdr:row>84</xdr:row>
      <xdr:rowOff>70152</xdr:rowOff>
    </xdr:to>
    <xdr:sp macro="" textlink="">
      <xdr:nvSpPr>
        <xdr:cNvPr id="275" name="円/楕円 274"/>
        <xdr:cNvSpPr/>
      </xdr:nvSpPr>
      <xdr:spPr>
        <a:xfrm>
          <a:off x="16129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54929</xdr:rowOff>
    </xdr:from>
    <xdr:ext cx="736600" cy="259045"/>
    <xdr:sp macro="" textlink="">
      <xdr:nvSpPr>
        <xdr:cNvPr id="276" name="テキスト ボックス 275"/>
        <xdr:cNvSpPr txBox="1"/>
      </xdr:nvSpPr>
      <xdr:spPr>
        <a:xfrm>
          <a:off x="15798800" y="14456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151493</xdr:rowOff>
    </xdr:from>
    <xdr:to>
      <xdr:col>22</xdr:col>
      <xdr:colOff>254000</xdr:colOff>
      <xdr:row>84</xdr:row>
      <xdr:rowOff>81643</xdr:rowOff>
    </xdr:to>
    <xdr:sp macro="" textlink="">
      <xdr:nvSpPr>
        <xdr:cNvPr id="277" name="円/楕円 276"/>
        <xdr:cNvSpPr/>
      </xdr:nvSpPr>
      <xdr:spPr>
        <a:xfrm>
          <a:off x="15240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66420</xdr:rowOff>
    </xdr:from>
    <xdr:ext cx="762000" cy="259045"/>
    <xdr:sp macro="" textlink="">
      <xdr:nvSpPr>
        <xdr:cNvPr id="278" name="テキスト ボックス 277"/>
        <xdr:cNvSpPr txBox="1"/>
      </xdr:nvSpPr>
      <xdr:spPr>
        <a:xfrm>
          <a:off x="149098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152400</xdr:rowOff>
    </xdr:from>
    <xdr:to>
      <xdr:col>21</xdr:col>
      <xdr:colOff>50800</xdr:colOff>
      <xdr:row>85</xdr:row>
      <xdr:rowOff>82550</xdr:rowOff>
    </xdr:to>
    <xdr:sp macro="" textlink="">
      <xdr:nvSpPr>
        <xdr:cNvPr id="279" name="円/楕円 278"/>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67327</xdr:rowOff>
    </xdr:from>
    <xdr:ext cx="762000" cy="259045"/>
    <xdr:sp macro="" textlink="">
      <xdr:nvSpPr>
        <xdr:cNvPr id="280" name="テキスト ボックス 279"/>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76502</xdr:rowOff>
    </xdr:from>
    <xdr:to>
      <xdr:col>19</xdr:col>
      <xdr:colOff>533400</xdr:colOff>
      <xdr:row>90</xdr:row>
      <xdr:rowOff>6652</xdr:rowOff>
    </xdr:to>
    <xdr:sp macro="" textlink="">
      <xdr:nvSpPr>
        <xdr:cNvPr id="281" name="円/楕円 280"/>
        <xdr:cNvSpPr/>
      </xdr:nvSpPr>
      <xdr:spPr>
        <a:xfrm>
          <a:off x="13462000" y="1533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162879</xdr:rowOff>
    </xdr:from>
    <xdr:ext cx="762000" cy="259045"/>
    <xdr:sp macro="" textlink="">
      <xdr:nvSpPr>
        <xdr:cNvPr id="282" name="テキスト ボックス 281"/>
        <xdr:cNvSpPr txBox="1"/>
      </xdr:nvSpPr>
      <xdr:spPr>
        <a:xfrm>
          <a:off x="13131800" y="1542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待機児童対策等に対応するための任期付職員の採用等により、総職員数は増加しており、人口千人当たりの職員数も類似団体類似団体平均値より高くなっている。</a:t>
          </a:r>
        </a:p>
        <a:p>
          <a:r>
            <a:rPr kumimoji="1" lang="ja-JP" altLang="en-US" sz="1300">
              <a:latin typeface="ＭＳ Ｐゴシック"/>
            </a:rPr>
            <a:t>　今後は、業務委託や技能労務職の退職不補充により、適正な定員管理に努める。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2329</xdr:rowOff>
    </xdr:from>
    <xdr:to>
      <xdr:col>24</xdr:col>
      <xdr:colOff>558800</xdr:colOff>
      <xdr:row>67</xdr:row>
      <xdr:rowOff>25718</xdr:rowOff>
    </xdr:to>
    <xdr:cxnSp macro="">
      <xdr:nvCxnSpPr>
        <xdr:cNvPr id="312" name="直線コネクタ 311"/>
        <xdr:cNvCxnSpPr/>
      </xdr:nvCxnSpPr>
      <xdr:spPr>
        <a:xfrm flipV="1">
          <a:off x="17018000" y="9946429"/>
          <a:ext cx="0" cy="15664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169245</xdr:rowOff>
    </xdr:from>
    <xdr:ext cx="762000" cy="259045"/>
    <xdr:sp macro="" textlink="">
      <xdr:nvSpPr>
        <xdr:cNvPr id="313" name="定員管理の状況最小値テキスト"/>
        <xdr:cNvSpPr txBox="1"/>
      </xdr:nvSpPr>
      <xdr:spPr>
        <a:xfrm>
          <a:off x="17106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11.57</a:t>
          </a:r>
          <a:endParaRPr kumimoji="1" lang="ja-JP" altLang="en-US" sz="1000" b="1">
            <a:latin typeface="ＭＳ Ｐゴシック"/>
          </a:endParaRPr>
        </a:p>
      </xdr:txBody>
    </xdr:sp>
    <xdr:clientData/>
  </xdr:oneCellAnchor>
  <xdr:twoCellAnchor>
    <xdr:from>
      <xdr:col>24</xdr:col>
      <xdr:colOff>469900</xdr:colOff>
      <xdr:row>67</xdr:row>
      <xdr:rowOff>25718</xdr:rowOff>
    </xdr:from>
    <xdr:to>
      <xdr:col>24</xdr:col>
      <xdr:colOff>647700</xdr:colOff>
      <xdr:row>67</xdr:row>
      <xdr:rowOff>25718</xdr:rowOff>
    </xdr:to>
    <xdr:cxnSp macro="">
      <xdr:nvCxnSpPr>
        <xdr:cNvPr id="314" name="直線コネクタ 313"/>
        <xdr:cNvCxnSpPr/>
      </xdr:nvCxnSpPr>
      <xdr:spPr>
        <a:xfrm>
          <a:off x="16929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88706</xdr:rowOff>
    </xdr:from>
    <xdr:ext cx="762000" cy="259045"/>
    <xdr:sp macro="" textlink="">
      <xdr:nvSpPr>
        <xdr:cNvPr id="315" name="定員管理の状況最大値テキスト"/>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24</xdr:col>
      <xdr:colOff>469900</xdr:colOff>
      <xdr:row>58</xdr:row>
      <xdr:rowOff>2329</xdr:rowOff>
    </xdr:from>
    <xdr:to>
      <xdr:col>24</xdr:col>
      <xdr:colOff>647700</xdr:colOff>
      <xdr:row>58</xdr:row>
      <xdr:rowOff>2329</xdr:rowOff>
    </xdr:to>
    <xdr:cxnSp macro="">
      <xdr:nvCxnSpPr>
        <xdr:cNvPr id="316" name="直線コネクタ 315"/>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12806</xdr:rowOff>
    </xdr:from>
    <xdr:to>
      <xdr:col>24</xdr:col>
      <xdr:colOff>558800</xdr:colOff>
      <xdr:row>61</xdr:row>
      <xdr:rowOff>24871</xdr:rowOff>
    </xdr:to>
    <xdr:cxnSp macro="">
      <xdr:nvCxnSpPr>
        <xdr:cNvPr id="317" name="直線コネクタ 316"/>
        <xdr:cNvCxnSpPr/>
      </xdr:nvCxnSpPr>
      <xdr:spPr>
        <a:xfrm>
          <a:off x="16179800" y="10471256"/>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119821</xdr:rowOff>
    </xdr:from>
    <xdr:ext cx="762000" cy="259045"/>
    <xdr:sp macro="" textlink="">
      <xdr:nvSpPr>
        <xdr:cNvPr id="318" name="定員管理の状況平均値テキスト"/>
        <xdr:cNvSpPr txBox="1"/>
      </xdr:nvSpPr>
      <xdr:spPr>
        <a:xfrm>
          <a:off x="17106900" y="10235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103294</xdr:rowOff>
    </xdr:from>
    <xdr:to>
      <xdr:col>24</xdr:col>
      <xdr:colOff>609600</xdr:colOff>
      <xdr:row>61</xdr:row>
      <xdr:rowOff>33444</xdr:rowOff>
    </xdr:to>
    <xdr:sp macro="" textlink="">
      <xdr:nvSpPr>
        <xdr:cNvPr id="319" name="フローチャート : 判断 318"/>
        <xdr:cNvSpPr/>
      </xdr:nvSpPr>
      <xdr:spPr>
        <a:xfrm>
          <a:off x="169672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144039</xdr:rowOff>
    </xdr:from>
    <xdr:to>
      <xdr:col>23</xdr:col>
      <xdr:colOff>406400</xdr:colOff>
      <xdr:row>61</xdr:row>
      <xdr:rowOff>12806</xdr:rowOff>
    </xdr:to>
    <xdr:cxnSp macro="">
      <xdr:nvCxnSpPr>
        <xdr:cNvPr id="320" name="直線コネクタ 319"/>
        <xdr:cNvCxnSpPr/>
      </xdr:nvCxnSpPr>
      <xdr:spPr>
        <a:xfrm>
          <a:off x="15290800" y="10431039"/>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79163</xdr:rowOff>
    </xdr:from>
    <xdr:to>
      <xdr:col>23</xdr:col>
      <xdr:colOff>457200</xdr:colOff>
      <xdr:row>61</xdr:row>
      <xdr:rowOff>9313</xdr:rowOff>
    </xdr:to>
    <xdr:sp macro="" textlink="">
      <xdr:nvSpPr>
        <xdr:cNvPr id="321" name="フローチャート : 判断 320"/>
        <xdr:cNvSpPr/>
      </xdr:nvSpPr>
      <xdr:spPr>
        <a:xfrm>
          <a:off x="16129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19490</xdr:rowOff>
    </xdr:from>
    <xdr:ext cx="736600" cy="259045"/>
    <xdr:sp macro="" textlink="">
      <xdr:nvSpPr>
        <xdr:cNvPr id="322" name="テキスト ボックス 321"/>
        <xdr:cNvSpPr txBox="1"/>
      </xdr:nvSpPr>
      <xdr:spPr>
        <a:xfrm>
          <a:off x="15798800" y="1013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144039</xdr:rowOff>
    </xdr:from>
    <xdr:to>
      <xdr:col>22</xdr:col>
      <xdr:colOff>203200</xdr:colOff>
      <xdr:row>61</xdr:row>
      <xdr:rowOff>38946</xdr:rowOff>
    </xdr:to>
    <xdr:cxnSp macro="">
      <xdr:nvCxnSpPr>
        <xdr:cNvPr id="323" name="直線コネクタ 322"/>
        <xdr:cNvCxnSpPr/>
      </xdr:nvCxnSpPr>
      <xdr:spPr>
        <a:xfrm flipV="1">
          <a:off x="14401800" y="10431039"/>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4" name="フローチャート : 判断 323"/>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25734</xdr:rowOff>
    </xdr:from>
    <xdr:ext cx="762000" cy="259045"/>
    <xdr:sp macro="" textlink="">
      <xdr:nvSpPr>
        <xdr:cNvPr id="325" name="テキスト ボックス 324"/>
        <xdr:cNvSpPr txBox="1"/>
      </xdr:nvSpPr>
      <xdr:spPr>
        <a:xfrm>
          <a:off x="14909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154622</xdr:rowOff>
    </xdr:from>
    <xdr:to>
      <xdr:col>21</xdr:col>
      <xdr:colOff>0</xdr:colOff>
      <xdr:row>61</xdr:row>
      <xdr:rowOff>38946</xdr:rowOff>
    </xdr:to>
    <xdr:cxnSp macro="">
      <xdr:nvCxnSpPr>
        <xdr:cNvPr id="326" name="直線コネクタ 325"/>
        <xdr:cNvCxnSpPr/>
      </xdr:nvCxnSpPr>
      <xdr:spPr>
        <a:xfrm>
          <a:off x="13512800" y="10270172"/>
          <a:ext cx="889000" cy="22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27" name="フローチャート : 判断 326"/>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33778</xdr:rowOff>
    </xdr:from>
    <xdr:ext cx="762000" cy="259045"/>
    <xdr:sp macro="" textlink="">
      <xdr:nvSpPr>
        <xdr:cNvPr id="328" name="テキスト ボックス 327"/>
        <xdr:cNvSpPr txBox="1"/>
      </xdr:nvSpPr>
      <xdr:spPr>
        <a:xfrm>
          <a:off x="14020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29" name="フローチャート : 判断 328"/>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49865</xdr:rowOff>
    </xdr:from>
    <xdr:ext cx="762000" cy="259045"/>
    <xdr:sp macro="" textlink="">
      <xdr:nvSpPr>
        <xdr:cNvPr id="330" name="テキスト ボックス 329"/>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145521</xdr:rowOff>
    </xdr:from>
    <xdr:to>
      <xdr:col>24</xdr:col>
      <xdr:colOff>609600</xdr:colOff>
      <xdr:row>61</xdr:row>
      <xdr:rowOff>75671</xdr:rowOff>
    </xdr:to>
    <xdr:sp macro="" textlink="">
      <xdr:nvSpPr>
        <xdr:cNvPr id="336" name="円/楕円 335"/>
        <xdr:cNvSpPr/>
      </xdr:nvSpPr>
      <xdr:spPr>
        <a:xfrm>
          <a:off x="16967200" y="1043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117598</xdr:rowOff>
    </xdr:from>
    <xdr:ext cx="762000" cy="259045"/>
    <xdr:sp macro="" textlink="">
      <xdr:nvSpPr>
        <xdr:cNvPr id="337" name="定員管理の状況該当値テキスト"/>
        <xdr:cNvSpPr txBox="1"/>
      </xdr:nvSpPr>
      <xdr:spPr>
        <a:xfrm>
          <a:off x="17106900" y="1040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133456</xdr:rowOff>
    </xdr:from>
    <xdr:to>
      <xdr:col>23</xdr:col>
      <xdr:colOff>457200</xdr:colOff>
      <xdr:row>61</xdr:row>
      <xdr:rowOff>63606</xdr:rowOff>
    </xdr:to>
    <xdr:sp macro="" textlink="">
      <xdr:nvSpPr>
        <xdr:cNvPr id="338" name="円/楕円 337"/>
        <xdr:cNvSpPr/>
      </xdr:nvSpPr>
      <xdr:spPr>
        <a:xfrm>
          <a:off x="16129000" y="1042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48383</xdr:rowOff>
    </xdr:from>
    <xdr:ext cx="736600" cy="259045"/>
    <xdr:sp macro="" textlink="">
      <xdr:nvSpPr>
        <xdr:cNvPr id="339" name="テキスト ボックス 338"/>
        <xdr:cNvSpPr txBox="1"/>
      </xdr:nvSpPr>
      <xdr:spPr>
        <a:xfrm>
          <a:off x="15798800" y="10506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93239</xdr:rowOff>
    </xdr:from>
    <xdr:to>
      <xdr:col>22</xdr:col>
      <xdr:colOff>254000</xdr:colOff>
      <xdr:row>61</xdr:row>
      <xdr:rowOff>23389</xdr:rowOff>
    </xdr:to>
    <xdr:sp macro="" textlink="">
      <xdr:nvSpPr>
        <xdr:cNvPr id="340" name="円/楕円 339"/>
        <xdr:cNvSpPr/>
      </xdr:nvSpPr>
      <xdr:spPr>
        <a:xfrm>
          <a:off x="15240000" y="1038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33566</xdr:rowOff>
    </xdr:from>
    <xdr:ext cx="762000" cy="259045"/>
    <xdr:sp macro="" textlink="">
      <xdr:nvSpPr>
        <xdr:cNvPr id="341" name="テキスト ボックス 340"/>
        <xdr:cNvSpPr txBox="1"/>
      </xdr:nvSpPr>
      <xdr:spPr>
        <a:xfrm>
          <a:off x="14909800" y="1014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159596</xdr:rowOff>
    </xdr:from>
    <xdr:to>
      <xdr:col>21</xdr:col>
      <xdr:colOff>50800</xdr:colOff>
      <xdr:row>61</xdr:row>
      <xdr:rowOff>89746</xdr:rowOff>
    </xdr:to>
    <xdr:sp macro="" textlink="">
      <xdr:nvSpPr>
        <xdr:cNvPr id="342" name="円/楕円 341"/>
        <xdr:cNvSpPr/>
      </xdr:nvSpPr>
      <xdr:spPr>
        <a:xfrm>
          <a:off x="14351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99923</xdr:rowOff>
    </xdr:from>
    <xdr:ext cx="762000" cy="259045"/>
    <xdr:sp macro="" textlink="">
      <xdr:nvSpPr>
        <xdr:cNvPr id="343" name="テキスト ボックス 342"/>
        <xdr:cNvSpPr txBox="1"/>
      </xdr:nvSpPr>
      <xdr:spPr>
        <a:xfrm>
          <a:off x="14020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103822</xdr:rowOff>
    </xdr:from>
    <xdr:to>
      <xdr:col>19</xdr:col>
      <xdr:colOff>533400</xdr:colOff>
      <xdr:row>60</xdr:row>
      <xdr:rowOff>33972</xdr:rowOff>
    </xdr:to>
    <xdr:sp macro="" textlink="">
      <xdr:nvSpPr>
        <xdr:cNvPr id="344" name="円/楕円 343"/>
        <xdr:cNvSpPr/>
      </xdr:nvSpPr>
      <xdr:spPr>
        <a:xfrm>
          <a:off x="13462000" y="1021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44149</xdr:rowOff>
    </xdr:from>
    <xdr:ext cx="762000" cy="259045"/>
    <xdr:sp macro="" textlink="">
      <xdr:nvSpPr>
        <xdr:cNvPr id="345" name="テキスト ボックス 344"/>
        <xdr:cNvSpPr txBox="1"/>
      </xdr:nvSpPr>
      <xdr:spPr>
        <a:xfrm>
          <a:off x="13131800" y="9988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年々数値は減少しているものの、依然として類似団体平均を大きく上回っている。</a:t>
          </a:r>
          <a:r>
            <a:rPr kumimoji="1" lang="ja-JP" altLang="en-US" sz="1300">
              <a:solidFill>
                <a:schemeClr val="dk1"/>
              </a:solidFill>
              <a:effectLst/>
              <a:latin typeface="+mn-lt"/>
              <a:ea typeface="+mn-ea"/>
              <a:cs typeface="+mn-cs"/>
            </a:rPr>
            <a:t>　平成３年度の市制施行から、宅地開発等による人口増加に伴う都市基盤整備、義務教育施設整備、まちづくりのための施設整備を継続的に行い、その財源として地方債を発行してきたことが数値の高い要因となっている。</a:t>
          </a:r>
        </a:p>
        <a:p>
          <a:r>
            <a:rPr kumimoji="1" lang="ja-JP" altLang="en-US" sz="1300">
              <a:solidFill>
                <a:schemeClr val="dk1"/>
              </a:solidFill>
              <a:effectLst/>
              <a:latin typeface="+mn-lt"/>
              <a:ea typeface="+mn-ea"/>
              <a:cs typeface="+mn-cs"/>
            </a:rPr>
            <a:t>　今後、</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新規市債発行額を元金償還額以内に抑制する</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という基本方針を徹底し、交付税措置のある地方債の活用や、より有利な利率での借入を追求し比率の改善に努める。</a:t>
          </a:r>
          <a:endParaRPr kumimoji="1" lang="en-US" altLang="ja-JP" sz="1300">
            <a:solidFill>
              <a:schemeClr val="dk1"/>
            </a:solidFill>
            <a:effectLst/>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46672</xdr:rowOff>
    </xdr:from>
    <xdr:to>
      <xdr:col>24</xdr:col>
      <xdr:colOff>558800</xdr:colOff>
      <xdr:row>43</xdr:row>
      <xdr:rowOff>155575</xdr:rowOff>
    </xdr:to>
    <xdr:cxnSp macro="">
      <xdr:nvCxnSpPr>
        <xdr:cNvPr id="370" name="直線コネクタ 369"/>
        <xdr:cNvCxnSpPr/>
      </xdr:nvCxnSpPr>
      <xdr:spPr>
        <a:xfrm flipV="1">
          <a:off x="17018000" y="6218872"/>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127652</xdr:rowOff>
    </xdr:from>
    <xdr:ext cx="762000" cy="259045"/>
    <xdr:sp macro="" textlink="">
      <xdr:nvSpPr>
        <xdr:cNvPr id="371" name="公債費負担の状況最小値テキスト"/>
        <xdr:cNvSpPr txBox="1"/>
      </xdr:nvSpPr>
      <xdr:spPr>
        <a:xfrm>
          <a:off x="17106900" y="750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43</xdr:row>
      <xdr:rowOff>155575</xdr:rowOff>
    </xdr:from>
    <xdr:to>
      <xdr:col>24</xdr:col>
      <xdr:colOff>647700</xdr:colOff>
      <xdr:row>43</xdr:row>
      <xdr:rowOff>155575</xdr:rowOff>
    </xdr:to>
    <xdr:cxnSp macro="">
      <xdr:nvCxnSpPr>
        <xdr:cNvPr id="372" name="直線コネクタ 371"/>
        <xdr:cNvCxnSpPr/>
      </xdr:nvCxnSpPr>
      <xdr:spPr>
        <a:xfrm>
          <a:off x="16929100" y="752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133049</xdr:rowOff>
    </xdr:from>
    <xdr:ext cx="762000" cy="259045"/>
    <xdr:sp macro="" textlink="">
      <xdr:nvSpPr>
        <xdr:cNvPr id="373" name="公債費負担の状況最大値テキスト"/>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46672</xdr:rowOff>
    </xdr:from>
    <xdr:to>
      <xdr:col>24</xdr:col>
      <xdr:colOff>647700</xdr:colOff>
      <xdr:row>36</xdr:row>
      <xdr:rowOff>46672</xdr:rowOff>
    </xdr:to>
    <xdr:cxnSp macro="">
      <xdr:nvCxnSpPr>
        <xdr:cNvPr id="374" name="直線コネクタ 373"/>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155575</xdr:rowOff>
    </xdr:from>
    <xdr:to>
      <xdr:col>24</xdr:col>
      <xdr:colOff>558800</xdr:colOff>
      <xdr:row>43</xdr:row>
      <xdr:rowOff>167640</xdr:rowOff>
    </xdr:to>
    <xdr:cxnSp macro="">
      <xdr:nvCxnSpPr>
        <xdr:cNvPr id="375" name="直線コネクタ 374"/>
        <xdr:cNvCxnSpPr/>
      </xdr:nvCxnSpPr>
      <xdr:spPr>
        <a:xfrm flipV="1">
          <a:off x="16179800" y="752792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77170</xdr:rowOff>
    </xdr:from>
    <xdr:ext cx="762000" cy="259045"/>
    <xdr:sp macro="" textlink="">
      <xdr:nvSpPr>
        <xdr:cNvPr id="376" name="公債費負担の状況平均値テキスト"/>
        <xdr:cNvSpPr txBox="1"/>
      </xdr:nvSpPr>
      <xdr:spPr>
        <a:xfrm>
          <a:off x="17106900" y="6592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60643</xdr:rowOff>
    </xdr:from>
    <xdr:to>
      <xdr:col>24</xdr:col>
      <xdr:colOff>609600</xdr:colOff>
      <xdr:row>39</xdr:row>
      <xdr:rowOff>162243</xdr:rowOff>
    </xdr:to>
    <xdr:sp macro="" textlink="">
      <xdr:nvSpPr>
        <xdr:cNvPr id="377" name="フローチャート : 判断 376"/>
        <xdr:cNvSpPr/>
      </xdr:nvSpPr>
      <xdr:spPr>
        <a:xfrm>
          <a:off x="169672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167640</xdr:rowOff>
    </xdr:from>
    <xdr:to>
      <xdr:col>23</xdr:col>
      <xdr:colOff>406400</xdr:colOff>
      <xdr:row>44</xdr:row>
      <xdr:rowOff>26353</xdr:rowOff>
    </xdr:to>
    <xdr:cxnSp macro="">
      <xdr:nvCxnSpPr>
        <xdr:cNvPr id="378" name="直線コネクタ 377"/>
        <xdr:cNvCxnSpPr/>
      </xdr:nvCxnSpPr>
      <xdr:spPr>
        <a:xfrm flipV="1">
          <a:off x="15290800" y="753999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66675</xdr:rowOff>
    </xdr:from>
    <xdr:to>
      <xdr:col>23</xdr:col>
      <xdr:colOff>457200</xdr:colOff>
      <xdr:row>39</xdr:row>
      <xdr:rowOff>168275</xdr:rowOff>
    </xdr:to>
    <xdr:sp macro="" textlink="">
      <xdr:nvSpPr>
        <xdr:cNvPr id="379" name="フローチャート : 判断 378"/>
        <xdr:cNvSpPr/>
      </xdr:nvSpPr>
      <xdr:spPr>
        <a:xfrm>
          <a:off x="16129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7002</xdr:rowOff>
    </xdr:from>
    <xdr:ext cx="736600" cy="259045"/>
    <xdr:sp macro="" textlink="">
      <xdr:nvSpPr>
        <xdr:cNvPr id="380" name="テキスト ボックス 379"/>
        <xdr:cNvSpPr txBox="1"/>
      </xdr:nvSpPr>
      <xdr:spPr>
        <a:xfrm>
          <a:off x="15798800" y="652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26353</xdr:rowOff>
    </xdr:from>
    <xdr:to>
      <xdr:col>22</xdr:col>
      <xdr:colOff>203200</xdr:colOff>
      <xdr:row>44</xdr:row>
      <xdr:rowOff>68580</xdr:rowOff>
    </xdr:to>
    <xdr:cxnSp macro="">
      <xdr:nvCxnSpPr>
        <xdr:cNvPr id="381" name="直線コネクタ 380"/>
        <xdr:cNvCxnSpPr/>
      </xdr:nvCxnSpPr>
      <xdr:spPr>
        <a:xfrm flipV="1">
          <a:off x="14401800" y="757015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3810</xdr:rowOff>
    </xdr:from>
    <xdr:to>
      <xdr:col>22</xdr:col>
      <xdr:colOff>254000</xdr:colOff>
      <xdr:row>40</xdr:row>
      <xdr:rowOff>105410</xdr:rowOff>
    </xdr:to>
    <xdr:sp macro="" textlink="">
      <xdr:nvSpPr>
        <xdr:cNvPr id="382" name="フローチャート : 判断 381"/>
        <xdr:cNvSpPr/>
      </xdr:nvSpPr>
      <xdr:spPr>
        <a:xfrm>
          <a:off x="15240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115587</xdr:rowOff>
    </xdr:from>
    <xdr:ext cx="762000" cy="259045"/>
    <xdr:sp macro="" textlink="">
      <xdr:nvSpPr>
        <xdr:cNvPr id="383" name="テキスト ボックス 382"/>
        <xdr:cNvSpPr txBox="1"/>
      </xdr:nvSpPr>
      <xdr:spPr>
        <a:xfrm>
          <a:off x="14909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68580</xdr:rowOff>
    </xdr:from>
    <xdr:to>
      <xdr:col>21</xdr:col>
      <xdr:colOff>0</xdr:colOff>
      <xdr:row>44</xdr:row>
      <xdr:rowOff>122872</xdr:rowOff>
    </xdr:to>
    <xdr:cxnSp macro="">
      <xdr:nvCxnSpPr>
        <xdr:cNvPr id="384" name="直線コネクタ 383"/>
        <xdr:cNvCxnSpPr/>
      </xdr:nvCxnSpPr>
      <xdr:spPr>
        <a:xfrm flipV="1">
          <a:off x="13512800" y="7612380"/>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52070</xdr:rowOff>
    </xdr:from>
    <xdr:to>
      <xdr:col>21</xdr:col>
      <xdr:colOff>50800</xdr:colOff>
      <xdr:row>40</xdr:row>
      <xdr:rowOff>153670</xdr:rowOff>
    </xdr:to>
    <xdr:sp macro="" textlink="">
      <xdr:nvSpPr>
        <xdr:cNvPr id="385" name="フローチャート : 判断 384"/>
        <xdr:cNvSpPr/>
      </xdr:nvSpPr>
      <xdr:spPr>
        <a:xfrm>
          <a:off x="14351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163847</xdr:rowOff>
    </xdr:from>
    <xdr:ext cx="762000" cy="259045"/>
    <xdr:sp macro="" textlink="">
      <xdr:nvSpPr>
        <xdr:cNvPr id="386" name="テキスト ボックス 385"/>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94297</xdr:rowOff>
    </xdr:from>
    <xdr:to>
      <xdr:col>19</xdr:col>
      <xdr:colOff>533400</xdr:colOff>
      <xdr:row>41</xdr:row>
      <xdr:rowOff>24447</xdr:rowOff>
    </xdr:to>
    <xdr:sp macro="" textlink="">
      <xdr:nvSpPr>
        <xdr:cNvPr id="387" name="フローチャート : 判断 386"/>
        <xdr:cNvSpPr/>
      </xdr:nvSpPr>
      <xdr:spPr>
        <a:xfrm>
          <a:off x="13462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34624</xdr:rowOff>
    </xdr:from>
    <xdr:ext cx="762000" cy="259045"/>
    <xdr:sp macro="" textlink="">
      <xdr:nvSpPr>
        <xdr:cNvPr id="388" name="テキスト ボックス 387"/>
        <xdr:cNvSpPr txBox="1"/>
      </xdr:nvSpPr>
      <xdr:spPr>
        <a:xfrm>
          <a:off x="13131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43</xdr:row>
      <xdr:rowOff>104775</xdr:rowOff>
    </xdr:from>
    <xdr:to>
      <xdr:col>24</xdr:col>
      <xdr:colOff>609600</xdr:colOff>
      <xdr:row>44</xdr:row>
      <xdr:rowOff>34925</xdr:rowOff>
    </xdr:to>
    <xdr:sp macro="" textlink="">
      <xdr:nvSpPr>
        <xdr:cNvPr id="394" name="円/楕円 393"/>
        <xdr:cNvSpPr/>
      </xdr:nvSpPr>
      <xdr:spPr>
        <a:xfrm>
          <a:off x="16967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652</xdr:rowOff>
    </xdr:from>
    <xdr:ext cx="762000" cy="259045"/>
    <xdr:sp macro="" textlink="">
      <xdr:nvSpPr>
        <xdr:cNvPr id="395" name="公債費負担の状況該当値テキスト"/>
        <xdr:cNvSpPr txBox="1"/>
      </xdr:nvSpPr>
      <xdr:spPr>
        <a:xfrm>
          <a:off x="17106900" y="737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116840</xdr:rowOff>
    </xdr:from>
    <xdr:to>
      <xdr:col>23</xdr:col>
      <xdr:colOff>457200</xdr:colOff>
      <xdr:row>44</xdr:row>
      <xdr:rowOff>46990</xdr:rowOff>
    </xdr:to>
    <xdr:sp macro="" textlink="">
      <xdr:nvSpPr>
        <xdr:cNvPr id="396" name="円/楕円 395"/>
        <xdr:cNvSpPr/>
      </xdr:nvSpPr>
      <xdr:spPr>
        <a:xfrm>
          <a:off x="16129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31767</xdr:rowOff>
    </xdr:from>
    <xdr:ext cx="736600" cy="259045"/>
    <xdr:sp macro="" textlink="">
      <xdr:nvSpPr>
        <xdr:cNvPr id="397" name="テキスト ボックス 396"/>
        <xdr:cNvSpPr txBox="1"/>
      </xdr:nvSpPr>
      <xdr:spPr>
        <a:xfrm>
          <a:off x="15798800" y="7575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147003</xdr:rowOff>
    </xdr:from>
    <xdr:to>
      <xdr:col>22</xdr:col>
      <xdr:colOff>254000</xdr:colOff>
      <xdr:row>44</xdr:row>
      <xdr:rowOff>77153</xdr:rowOff>
    </xdr:to>
    <xdr:sp macro="" textlink="">
      <xdr:nvSpPr>
        <xdr:cNvPr id="398" name="円/楕円 397"/>
        <xdr:cNvSpPr/>
      </xdr:nvSpPr>
      <xdr:spPr>
        <a:xfrm>
          <a:off x="15240000" y="751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61930</xdr:rowOff>
    </xdr:from>
    <xdr:ext cx="762000" cy="259045"/>
    <xdr:sp macro="" textlink="">
      <xdr:nvSpPr>
        <xdr:cNvPr id="399" name="テキスト ボックス 398"/>
        <xdr:cNvSpPr txBox="1"/>
      </xdr:nvSpPr>
      <xdr:spPr>
        <a:xfrm>
          <a:off x="14909800" y="760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17780</xdr:rowOff>
    </xdr:from>
    <xdr:to>
      <xdr:col>21</xdr:col>
      <xdr:colOff>50800</xdr:colOff>
      <xdr:row>44</xdr:row>
      <xdr:rowOff>119380</xdr:rowOff>
    </xdr:to>
    <xdr:sp macro="" textlink="">
      <xdr:nvSpPr>
        <xdr:cNvPr id="400" name="円/楕円 399"/>
        <xdr:cNvSpPr/>
      </xdr:nvSpPr>
      <xdr:spPr>
        <a:xfrm>
          <a:off x="14351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104157</xdr:rowOff>
    </xdr:from>
    <xdr:ext cx="762000" cy="259045"/>
    <xdr:sp macro="" textlink="">
      <xdr:nvSpPr>
        <xdr:cNvPr id="401" name="テキスト ボックス 400"/>
        <xdr:cNvSpPr txBox="1"/>
      </xdr:nvSpPr>
      <xdr:spPr>
        <a:xfrm>
          <a:off x="14020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72072</xdr:rowOff>
    </xdr:from>
    <xdr:to>
      <xdr:col>19</xdr:col>
      <xdr:colOff>533400</xdr:colOff>
      <xdr:row>45</xdr:row>
      <xdr:rowOff>2222</xdr:rowOff>
    </xdr:to>
    <xdr:sp macro="" textlink="">
      <xdr:nvSpPr>
        <xdr:cNvPr id="402" name="円/楕円 401"/>
        <xdr:cNvSpPr/>
      </xdr:nvSpPr>
      <xdr:spPr>
        <a:xfrm>
          <a:off x="13462000" y="761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158449</xdr:rowOff>
    </xdr:from>
    <xdr:ext cx="762000" cy="259045"/>
    <xdr:sp macro="" textlink="">
      <xdr:nvSpPr>
        <xdr:cNvPr id="403" name="テキスト ボックス 402"/>
        <xdr:cNvSpPr txBox="1"/>
      </xdr:nvSpPr>
      <xdr:spPr>
        <a:xfrm>
          <a:off x="13131800" y="770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[148.6%]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年々数値は減少しているものの、依然として類似団体平均を大きく上回っている。</a:t>
          </a:r>
          <a:endParaRPr kumimoji="1" lang="en-US" altLang="ja-JP" sz="1300">
            <a:latin typeface="ＭＳ Ｐゴシック"/>
          </a:endParaRPr>
        </a:p>
        <a:p>
          <a:r>
            <a:rPr kumimoji="1" lang="ja-JP" altLang="en-US" sz="1300">
              <a:latin typeface="ＭＳ Ｐゴシック"/>
            </a:rPr>
            <a:t>　</a:t>
          </a:r>
          <a:r>
            <a:rPr kumimoji="1" lang="en-US" altLang="ja-JP" sz="1300">
              <a:latin typeface="ＭＳ Ｐゴシック"/>
            </a:rPr>
            <a:t>『</a:t>
          </a:r>
          <a:r>
            <a:rPr kumimoji="1" lang="ja-JP" altLang="en-US" sz="1300">
              <a:latin typeface="ＭＳ Ｐゴシック"/>
            </a:rPr>
            <a:t>新規市債発行額を元金償還額以内に抑制する</a:t>
          </a:r>
          <a:r>
            <a:rPr kumimoji="1" lang="en-US" altLang="ja-JP" sz="1300">
              <a:latin typeface="ＭＳ Ｐゴシック"/>
            </a:rPr>
            <a:t>』</a:t>
          </a:r>
          <a:r>
            <a:rPr kumimoji="1" lang="ja-JP" altLang="en-US" sz="1300">
              <a:latin typeface="ＭＳ Ｐゴシック"/>
            </a:rPr>
            <a:t>という基本的な方針のもと、交付税措置のある地方債の活用や、繰上償還を効果的に行うことで、比率の改善に努めたい。</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34502</xdr:rowOff>
    </xdr:to>
    <xdr:cxnSp macro="">
      <xdr:nvCxnSpPr>
        <xdr:cNvPr id="432" name="直線コネクタ 431"/>
        <xdr:cNvCxnSpPr/>
      </xdr:nvCxnSpPr>
      <xdr:spPr>
        <a:xfrm flipV="1">
          <a:off x="17018000" y="2370667"/>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6579</xdr:rowOff>
    </xdr:from>
    <xdr:ext cx="762000" cy="259045"/>
    <xdr:sp macro="" textlink="">
      <xdr:nvSpPr>
        <xdr:cNvPr id="433" name="将来負担の状況最小値テキスト"/>
        <xdr:cNvSpPr txBox="1"/>
      </xdr:nvSpPr>
      <xdr:spPr>
        <a:xfrm>
          <a:off x="17106900" y="377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178.5</a:t>
          </a:r>
          <a:endParaRPr kumimoji="1" lang="ja-JP" altLang="en-US" sz="1000" b="1">
            <a:latin typeface="ＭＳ Ｐゴシック"/>
          </a:endParaRPr>
        </a:p>
      </xdr:txBody>
    </xdr:sp>
    <xdr:clientData/>
  </xdr:oneCellAnchor>
  <xdr:twoCellAnchor>
    <xdr:from>
      <xdr:col>24</xdr:col>
      <xdr:colOff>469900</xdr:colOff>
      <xdr:row>22</xdr:row>
      <xdr:rowOff>34502</xdr:rowOff>
    </xdr:from>
    <xdr:to>
      <xdr:col>24</xdr:col>
      <xdr:colOff>647700</xdr:colOff>
      <xdr:row>22</xdr:row>
      <xdr:rowOff>34502</xdr:rowOff>
    </xdr:to>
    <xdr:cxnSp macro="">
      <xdr:nvCxnSpPr>
        <xdr:cNvPr id="434" name="直線コネクタ 433"/>
        <xdr:cNvCxnSpPr/>
      </xdr:nvCxnSpPr>
      <xdr:spPr>
        <a:xfrm>
          <a:off x="16929100" y="380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136906</xdr:rowOff>
    </xdr:from>
    <xdr:to>
      <xdr:col>24</xdr:col>
      <xdr:colOff>558800</xdr:colOff>
      <xdr:row>21</xdr:row>
      <xdr:rowOff>8086</xdr:rowOff>
    </xdr:to>
    <xdr:cxnSp macro="">
      <xdr:nvCxnSpPr>
        <xdr:cNvPr id="437" name="直線コネクタ 436"/>
        <xdr:cNvCxnSpPr/>
      </xdr:nvCxnSpPr>
      <xdr:spPr>
        <a:xfrm flipV="1">
          <a:off x="16179800" y="3565906"/>
          <a:ext cx="838200" cy="4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48573</xdr:rowOff>
    </xdr:from>
    <xdr:ext cx="762000" cy="259045"/>
    <xdr:sp macro="" textlink="">
      <xdr:nvSpPr>
        <xdr:cNvPr id="438" name="将来負担の状況平均値テキスト"/>
        <xdr:cNvSpPr txBox="1"/>
      </xdr:nvSpPr>
      <xdr:spPr>
        <a:xfrm>
          <a:off x="17106900" y="24488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32046</xdr:rowOff>
    </xdr:from>
    <xdr:to>
      <xdr:col>24</xdr:col>
      <xdr:colOff>609600</xdr:colOff>
      <xdr:row>15</xdr:row>
      <xdr:rowOff>133646</xdr:rowOff>
    </xdr:to>
    <xdr:sp macro="" textlink="">
      <xdr:nvSpPr>
        <xdr:cNvPr id="439" name="フローチャート : 判断 438"/>
        <xdr:cNvSpPr/>
      </xdr:nvSpPr>
      <xdr:spPr>
        <a:xfrm>
          <a:off x="169672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8086</xdr:rowOff>
    </xdr:from>
    <xdr:to>
      <xdr:col>23</xdr:col>
      <xdr:colOff>406400</xdr:colOff>
      <xdr:row>21</xdr:row>
      <xdr:rowOff>74041</xdr:rowOff>
    </xdr:to>
    <xdr:cxnSp macro="">
      <xdr:nvCxnSpPr>
        <xdr:cNvPr id="440" name="直線コネクタ 439"/>
        <xdr:cNvCxnSpPr/>
      </xdr:nvCxnSpPr>
      <xdr:spPr>
        <a:xfrm flipV="1">
          <a:off x="15290800" y="3608536"/>
          <a:ext cx="889000" cy="6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18373</xdr:rowOff>
    </xdr:from>
    <xdr:to>
      <xdr:col>23</xdr:col>
      <xdr:colOff>457200</xdr:colOff>
      <xdr:row>15</xdr:row>
      <xdr:rowOff>119973</xdr:rowOff>
    </xdr:to>
    <xdr:sp macro="" textlink="">
      <xdr:nvSpPr>
        <xdr:cNvPr id="441" name="フローチャート : 判断 440"/>
        <xdr:cNvSpPr/>
      </xdr:nvSpPr>
      <xdr:spPr>
        <a:xfrm>
          <a:off x="16129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130150</xdr:rowOff>
    </xdr:from>
    <xdr:ext cx="736600" cy="259045"/>
    <xdr:sp macro="" textlink="">
      <xdr:nvSpPr>
        <xdr:cNvPr id="442" name="テキスト ボックス 441"/>
        <xdr:cNvSpPr txBox="1"/>
      </xdr:nvSpPr>
      <xdr:spPr>
        <a:xfrm>
          <a:off x="15798800" y="2359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74041</xdr:rowOff>
    </xdr:from>
    <xdr:to>
      <xdr:col>22</xdr:col>
      <xdr:colOff>203200</xdr:colOff>
      <xdr:row>21</xdr:row>
      <xdr:rowOff>160909</xdr:rowOff>
    </xdr:to>
    <xdr:cxnSp macro="">
      <xdr:nvCxnSpPr>
        <xdr:cNvPr id="443" name="直線コネクタ 442"/>
        <xdr:cNvCxnSpPr/>
      </xdr:nvCxnSpPr>
      <xdr:spPr>
        <a:xfrm flipV="1">
          <a:off x="14401800" y="3674491"/>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44" name="フローチャート : 判断 443"/>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45" name="テキスト ボックス 444"/>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160909</xdr:rowOff>
    </xdr:from>
    <xdr:to>
      <xdr:col>21</xdr:col>
      <xdr:colOff>0</xdr:colOff>
      <xdr:row>22</xdr:row>
      <xdr:rowOff>139869</xdr:rowOff>
    </xdr:to>
    <xdr:cxnSp macro="">
      <xdr:nvCxnSpPr>
        <xdr:cNvPr id="446" name="直線コネクタ 445"/>
        <xdr:cNvCxnSpPr/>
      </xdr:nvCxnSpPr>
      <xdr:spPr>
        <a:xfrm flipV="1">
          <a:off x="13512800" y="3761359"/>
          <a:ext cx="889000" cy="15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47" name="フローチャート : 判断 446"/>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48" name="テキスト ボックス 447"/>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49" name="フローチャート : 判断 448"/>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50" name="テキスト ボックス 449"/>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20</xdr:row>
      <xdr:rowOff>86106</xdr:rowOff>
    </xdr:from>
    <xdr:to>
      <xdr:col>24</xdr:col>
      <xdr:colOff>609600</xdr:colOff>
      <xdr:row>21</xdr:row>
      <xdr:rowOff>16256</xdr:rowOff>
    </xdr:to>
    <xdr:sp macro="" textlink="">
      <xdr:nvSpPr>
        <xdr:cNvPr id="456" name="円/楕円 455"/>
        <xdr:cNvSpPr/>
      </xdr:nvSpPr>
      <xdr:spPr>
        <a:xfrm>
          <a:off x="16967200" y="351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58183</xdr:rowOff>
    </xdr:from>
    <xdr:ext cx="762000" cy="259045"/>
    <xdr:sp macro="" textlink="">
      <xdr:nvSpPr>
        <xdr:cNvPr id="457" name="将来負担の状況該当値テキスト"/>
        <xdr:cNvSpPr txBox="1"/>
      </xdr:nvSpPr>
      <xdr:spPr>
        <a:xfrm>
          <a:off x="17106900" y="348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148.6</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128736</xdr:rowOff>
    </xdr:from>
    <xdr:to>
      <xdr:col>23</xdr:col>
      <xdr:colOff>457200</xdr:colOff>
      <xdr:row>21</xdr:row>
      <xdr:rowOff>58886</xdr:rowOff>
    </xdr:to>
    <xdr:sp macro="" textlink="">
      <xdr:nvSpPr>
        <xdr:cNvPr id="458" name="円/楕円 457"/>
        <xdr:cNvSpPr/>
      </xdr:nvSpPr>
      <xdr:spPr>
        <a:xfrm>
          <a:off x="16129000" y="355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43663</xdr:rowOff>
    </xdr:from>
    <xdr:ext cx="736600" cy="259045"/>
    <xdr:sp macro="" textlink="">
      <xdr:nvSpPr>
        <xdr:cNvPr id="459" name="テキスト ボックス 458"/>
        <xdr:cNvSpPr txBox="1"/>
      </xdr:nvSpPr>
      <xdr:spPr>
        <a:xfrm>
          <a:off x="15798800" y="3644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153.9</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23241</xdr:rowOff>
    </xdr:from>
    <xdr:to>
      <xdr:col>22</xdr:col>
      <xdr:colOff>254000</xdr:colOff>
      <xdr:row>21</xdr:row>
      <xdr:rowOff>124841</xdr:rowOff>
    </xdr:to>
    <xdr:sp macro="" textlink="">
      <xdr:nvSpPr>
        <xdr:cNvPr id="460" name="円/楕円 459"/>
        <xdr:cNvSpPr/>
      </xdr:nvSpPr>
      <xdr:spPr>
        <a:xfrm>
          <a:off x="15240000" y="362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109618</xdr:rowOff>
    </xdr:from>
    <xdr:ext cx="762000" cy="259045"/>
    <xdr:sp macro="" textlink="">
      <xdr:nvSpPr>
        <xdr:cNvPr id="461" name="テキスト ボックス 460"/>
        <xdr:cNvSpPr txBox="1"/>
      </xdr:nvSpPr>
      <xdr:spPr>
        <a:xfrm>
          <a:off x="14909800" y="371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162.1</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110109</xdr:rowOff>
    </xdr:from>
    <xdr:to>
      <xdr:col>21</xdr:col>
      <xdr:colOff>50800</xdr:colOff>
      <xdr:row>22</xdr:row>
      <xdr:rowOff>40259</xdr:rowOff>
    </xdr:to>
    <xdr:sp macro="" textlink="">
      <xdr:nvSpPr>
        <xdr:cNvPr id="462" name="円/楕円 461"/>
        <xdr:cNvSpPr/>
      </xdr:nvSpPr>
      <xdr:spPr>
        <a:xfrm>
          <a:off x="14351000" y="371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25036</xdr:rowOff>
    </xdr:from>
    <xdr:ext cx="762000" cy="259045"/>
    <xdr:sp macro="" textlink="">
      <xdr:nvSpPr>
        <xdr:cNvPr id="463" name="テキスト ボックス 462"/>
        <xdr:cNvSpPr txBox="1"/>
      </xdr:nvSpPr>
      <xdr:spPr>
        <a:xfrm>
          <a:off x="14020800" y="3796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172.9</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89069</xdr:rowOff>
    </xdr:from>
    <xdr:to>
      <xdr:col>19</xdr:col>
      <xdr:colOff>533400</xdr:colOff>
      <xdr:row>23</xdr:row>
      <xdr:rowOff>19219</xdr:rowOff>
    </xdr:to>
    <xdr:sp macro="" textlink="">
      <xdr:nvSpPr>
        <xdr:cNvPr id="464" name="円/楕円 463"/>
        <xdr:cNvSpPr/>
      </xdr:nvSpPr>
      <xdr:spPr>
        <a:xfrm>
          <a:off x="13462000" y="386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3996</xdr:rowOff>
    </xdr:from>
    <xdr:ext cx="762000" cy="259045"/>
    <xdr:sp macro="" textlink="">
      <xdr:nvSpPr>
        <xdr:cNvPr id="465" name="テキスト ボックス 464"/>
        <xdr:cNvSpPr txBox="1"/>
      </xdr:nvSpPr>
      <xdr:spPr>
        <a:xfrm>
          <a:off x="13131800" y="3947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奈良県香芝市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79,044
78,542
24.26
25,366,574
25,040,063
311,226
14,725,354
35,306,032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19.0
148.6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年度は志都美保育所の完全民営化を行ったが、大量退職のピークによる退職手当の増加により、比率は増加した。</a:t>
          </a:r>
        </a:p>
        <a:p>
          <a:r>
            <a:rPr kumimoji="1" lang="ja-JP" altLang="en-US" sz="1300">
              <a:latin typeface="ＭＳ Ｐゴシック"/>
            </a:rPr>
            <a:t>　今後においても、事業ごとの定員数の適正を見極めながら、民間でも実施可能な業務については、指定管理者制度を含めた委託を推進していくことで、人件費の抑制を行いながらも質の高い行政サービスを行うように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102507</xdr:rowOff>
    </xdr:from>
    <xdr:to>
      <xdr:col>7</xdr:col>
      <xdr:colOff>15875</xdr:colOff>
      <xdr:row>41</xdr:row>
      <xdr:rowOff>4535</xdr:rowOff>
    </xdr:to>
    <xdr:cxnSp macro="">
      <xdr:nvCxnSpPr>
        <xdr:cNvPr id="63" name="直線コネクタ 62"/>
        <xdr:cNvCxnSpPr/>
      </xdr:nvCxnSpPr>
      <xdr:spPr>
        <a:xfrm flipV="1">
          <a:off x="4826000" y="57603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148062</xdr:rowOff>
    </xdr:from>
    <xdr:ext cx="762000" cy="259045"/>
    <xdr:sp macro="" textlink="">
      <xdr:nvSpPr>
        <xdr:cNvPr id="64"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612775</xdr:colOff>
      <xdr:row>41</xdr:row>
      <xdr:rowOff>4535</xdr:rowOff>
    </xdr:from>
    <xdr:to>
      <xdr:col>7</xdr:col>
      <xdr:colOff>104775</xdr:colOff>
      <xdr:row>41</xdr:row>
      <xdr:rowOff>4535</xdr:rowOff>
    </xdr:to>
    <xdr:cxnSp macro="">
      <xdr:nvCxnSpPr>
        <xdr:cNvPr id="65" name="直線コネクタ 64"/>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33</xdr:row>
      <xdr:rowOff>102507</xdr:rowOff>
    </xdr:from>
    <xdr:to>
      <xdr:col>7</xdr:col>
      <xdr:colOff>104775</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153126</xdr:rowOff>
    </xdr:from>
    <xdr:to>
      <xdr:col>7</xdr:col>
      <xdr:colOff>15875</xdr:colOff>
      <xdr:row>35</xdr:row>
      <xdr:rowOff>164556</xdr:rowOff>
    </xdr:to>
    <xdr:cxnSp macro="">
      <xdr:nvCxnSpPr>
        <xdr:cNvPr id="68" name="直線コネクタ 67"/>
        <xdr:cNvCxnSpPr/>
      </xdr:nvCxnSpPr>
      <xdr:spPr>
        <a:xfrm>
          <a:off x="3987800" y="5982426"/>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118490</xdr:rowOff>
    </xdr:from>
    <xdr:ext cx="762000" cy="259045"/>
    <xdr:sp macro="" textlink="">
      <xdr:nvSpPr>
        <xdr:cNvPr id="69" name="人件費平均値テキスト"/>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146413</xdr:rowOff>
    </xdr:from>
    <xdr:to>
      <xdr:col>7</xdr:col>
      <xdr:colOff>66675</xdr:colOff>
      <xdr:row>36</xdr:row>
      <xdr:rowOff>76563</xdr:rowOff>
    </xdr:to>
    <xdr:sp macro="" textlink="">
      <xdr:nvSpPr>
        <xdr:cNvPr id="70" name="フローチャート : 判断 69"/>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153126</xdr:rowOff>
    </xdr:from>
    <xdr:to>
      <xdr:col>5</xdr:col>
      <xdr:colOff>549275</xdr:colOff>
      <xdr:row>35</xdr:row>
      <xdr:rowOff>79647</xdr:rowOff>
    </xdr:to>
    <xdr:cxnSp macro="">
      <xdr:nvCxnSpPr>
        <xdr:cNvPr id="71" name="直線コネクタ 70"/>
        <xdr:cNvCxnSpPr/>
      </xdr:nvCxnSpPr>
      <xdr:spPr>
        <a:xfrm flipV="1">
          <a:off x="3098800" y="598242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2" name="フローチャート : 判断 71"/>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73" name="テキスト ボックス 72"/>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48623</xdr:rowOff>
    </xdr:from>
    <xdr:to>
      <xdr:col>4</xdr:col>
      <xdr:colOff>346075</xdr:colOff>
      <xdr:row>35</xdr:row>
      <xdr:rowOff>79647</xdr:rowOff>
    </xdr:to>
    <xdr:cxnSp macro="">
      <xdr:nvCxnSpPr>
        <xdr:cNvPr id="74" name="直線コネクタ 73"/>
        <xdr:cNvCxnSpPr/>
      </xdr:nvCxnSpPr>
      <xdr:spPr>
        <a:xfrm>
          <a:off x="2209800" y="5877923"/>
          <a:ext cx="889000" cy="20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146413</xdr:rowOff>
    </xdr:from>
    <xdr:to>
      <xdr:col>4</xdr:col>
      <xdr:colOff>396875</xdr:colOff>
      <xdr:row>36</xdr:row>
      <xdr:rowOff>76563</xdr:rowOff>
    </xdr:to>
    <xdr:sp macro="" textlink="">
      <xdr:nvSpPr>
        <xdr:cNvPr id="75" name="フローチャート : 判断 74"/>
        <xdr:cNvSpPr/>
      </xdr:nvSpPr>
      <xdr:spPr>
        <a:xfrm>
          <a:off x="3048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61340</xdr:rowOff>
    </xdr:from>
    <xdr:ext cx="762000" cy="259045"/>
    <xdr:sp macro="" textlink="">
      <xdr:nvSpPr>
        <xdr:cNvPr id="76" name="テキスト ボックス 75"/>
        <xdr:cNvSpPr txBox="1"/>
      </xdr:nvSpPr>
      <xdr:spPr>
        <a:xfrm>
          <a:off x="2717800" y="6233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48623</xdr:rowOff>
    </xdr:from>
    <xdr:to>
      <xdr:col>3</xdr:col>
      <xdr:colOff>142875</xdr:colOff>
      <xdr:row>34</xdr:row>
      <xdr:rowOff>140063</xdr:rowOff>
    </xdr:to>
    <xdr:cxnSp macro="">
      <xdr:nvCxnSpPr>
        <xdr:cNvPr id="77" name="直線コネクタ 76"/>
        <xdr:cNvCxnSpPr/>
      </xdr:nvCxnSpPr>
      <xdr:spPr>
        <a:xfrm flipV="1">
          <a:off x="1320800" y="5877923"/>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139881</xdr:rowOff>
    </xdr:from>
    <xdr:to>
      <xdr:col>3</xdr:col>
      <xdr:colOff>193675</xdr:colOff>
      <xdr:row>36</xdr:row>
      <xdr:rowOff>70031</xdr:rowOff>
    </xdr:to>
    <xdr:sp macro="" textlink="">
      <xdr:nvSpPr>
        <xdr:cNvPr id="78" name="フローチャート : 判断 77"/>
        <xdr:cNvSpPr/>
      </xdr:nvSpPr>
      <xdr:spPr>
        <a:xfrm>
          <a:off x="2159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54808</xdr:rowOff>
    </xdr:from>
    <xdr:ext cx="762000" cy="259045"/>
    <xdr:sp macro="" textlink="">
      <xdr:nvSpPr>
        <xdr:cNvPr id="79" name="テキスト ボックス 78"/>
        <xdr:cNvSpPr txBox="1"/>
      </xdr:nvSpPr>
      <xdr:spPr>
        <a:xfrm>
          <a:off x="1828800" y="622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27214</xdr:rowOff>
    </xdr:from>
    <xdr:to>
      <xdr:col>1</xdr:col>
      <xdr:colOff>676275</xdr:colOff>
      <xdr:row>36</xdr:row>
      <xdr:rowOff>128814</xdr:rowOff>
    </xdr:to>
    <xdr:sp macro="" textlink="">
      <xdr:nvSpPr>
        <xdr:cNvPr id="80" name="フローチャート : 判断 79"/>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113591</xdr:rowOff>
    </xdr:from>
    <xdr:ext cx="762000" cy="259045"/>
    <xdr:sp macro="" textlink="">
      <xdr:nvSpPr>
        <xdr:cNvPr id="81" name="テキスト ボックス 80"/>
        <xdr:cNvSpPr txBox="1"/>
      </xdr:nvSpPr>
      <xdr:spPr>
        <a:xfrm>
          <a:off x="939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113756</xdr:rowOff>
    </xdr:from>
    <xdr:to>
      <xdr:col>7</xdr:col>
      <xdr:colOff>66675</xdr:colOff>
      <xdr:row>36</xdr:row>
      <xdr:rowOff>43906</xdr:rowOff>
    </xdr:to>
    <xdr:sp macro="" textlink="">
      <xdr:nvSpPr>
        <xdr:cNvPr id="87" name="円/楕円 86"/>
        <xdr:cNvSpPr/>
      </xdr:nvSpPr>
      <xdr:spPr>
        <a:xfrm>
          <a:off x="4775200" y="611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130283</xdr:rowOff>
    </xdr:from>
    <xdr:ext cx="762000" cy="259045"/>
    <xdr:sp macro="" textlink="">
      <xdr:nvSpPr>
        <xdr:cNvPr id="88" name="人件費該当値テキスト"/>
        <xdr:cNvSpPr txBox="1"/>
      </xdr:nvSpPr>
      <xdr:spPr>
        <a:xfrm>
          <a:off x="4914900" y="5959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102326</xdr:rowOff>
    </xdr:from>
    <xdr:to>
      <xdr:col>5</xdr:col>
      <xdr:colOff>600075</xdr:colOff>
      <xdr:row>35</xdr:row>
      <xdr:rowOff>32476</xdr:rowOff>
    </xdr:to>
    <xdr:sp macro="" textlink="">
      <xdr:nvSpPr>
        <xdr:cNvPr id="89" name="円/楕円 88"/>
        <xdr:cNvSpPr/>
      </xdr:nvSpPr>
      <xdr:spPr>
        <a:xfrm>
          <a:off x="3937000" y="59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42653</xdr:rowOff>
    </xdr:from>
    <xdr:ext cx="736600" cy="259045"/>
    <xdr:sp macro="" textlink="">
      <xdr:nvSpPr>
        <xdr:cNvPr id="90" name="テキスト ボックス 89"/>
        <xdr:cNvSpPr txBox="1"/>
      </xdr:nvSpPr>
      <xdr:spPr>
        <a:xfrm>
          <a:off x="3606800" y="5700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28847</xdr:rowOff>
    </xdr:from>
    <xdr:to>
      <xdr:col>4</xdr:col>
      <xdr:colOff>396875</xdr:colOff>
      <xdr:row>35</xdr:row>
      <xdr:rowOff>130447</xdr:rowOff>
    </xdr:to>
    <xdr:sp macro="" textlink="">
      <xdr:nvSpPr>
        <xdr:cNvPr id="91" name="円/楕円 90"/>
        <xdr:cNvSpPr/>
      </xdr:nvSpPr>
      <xdr:spPr>
        <a:xfrm>
          <a:off x="3048000" y="602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140624</xdr:rowOff>
    </xdr:from>
    <xdr:ext cx="762000" cy="259045"/>
    <xdr:sp macro="" textlink="">
      <xdr:nvSpPr>
        <xdr:cNvPr id="92" name="テキスト ボックス 91"/>
        <xdr:cNvSpPr txBox="1"/>
      </xdr:nvSpPr>
      <xdr:spPr>
        <a:xfrm>
          <a:off x="2717800" y="579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169273</xdr:rowOff>
    </xdr:from>
    <xdr:to>
      <xdr:col>3</xdr:col>
      <xdr:colOff>193675</xdr:colOff>
      <xdr:row>34</xdr:row>
      <xdr:rowOff>99423</xdr:rowOff>
    </xdr:to>
    <xdr:sp macro="" textlink="">
      <xdr:nvSpPr>
        <xdr:cNvPr id="93" name="円/楕円 92"/>
        <xdr:cNvSpPr/>
      </xdr:nvSpPr>
      <xdr:spPr>
        <a:xfrm>
          <a:off x="2159000" y="582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109600</xdr:rowOff>
    </xdr:from>
    <xdr:ext cx="762000" cy="259045"/>
    <xdr:sp macro="" textlink="">
      <xdr:nvSpPr>
        <xdr:cNvPr id="94" name="テキスト ボックス 93"/>
        <xdr:cNvSpPr txBox="1"/>
      </xdr:nvSpPr>
      <xdr:spPr>
        <a:xfrm>
          <a:off x="1828800" y="559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89263</xdr:rowOff>
    </xdr:from>
    <xdr:to>
      <xdr:col>1</xdr:col>
      <xdr:colOff>676275</xdr:colOff>
      <xdr:row>35</xdr:row>
      <xdr:rowOff>19413</xdr:rowOff>
    </xdr:to>
    <xdr:sp macro="" textlink="">
      <xdr:nvSpPr>
        <xdr:cNvPr id="95" name="円/楕円 94"/>
        <xdr:cNvSpPr/>
      </xdr:nvSpPr>
      <xdr:spPr>
        <a:xfrm>
          <a:off x="1270000" y="591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29590</xdr:rowOff>
    </xdr:from>
    <xdr:ext cx="762000" cy="259045"/>
    <xdr:sp macro="" textlink="">
      <xdr:nvSpPr>
        <xdr:cNvPr id="96" name="テキスト ボックス 95"/>
        <xdr:cNvSpPr txBox="1"/>
      </xdr:nvSpPr>
      <xdr:spPr>
        <a:xfrm>
          <a:off x="939800" y="568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類似団体内平均値よりも下回ってはいるが、比率は増加した。要因として、窓口業務委託料の増加や学童保育指導員賃金の増加によるものと考えられる。</a:t>
          </a:r>
          <a:endParaRPr kumimoji="1" lang="en-US" altLang="ja-JP" sz="1300">
            <a:latin typeface="ＭＳ Ｐゴシック"/>
          </a:endParaRPr>
        </a:p>
        <a:p>
          <a:r>
            <a:rPr kumimoji="1" lang="ja-JP" altLang="en-US" sz="1300">
              <a:latin typeface="ＭＳ Ｐゴシック"/>
            </a:rPr>
            <a:t>　今後も民間委託を効果的に活用し、また事務事業の積極的な見直しによって物件費の節減合理化に努める。</a:t>
          </a:r>
        </a:p>
        <a:p>
          <a:r>
            <a:rPr kumimoji="1" lang="ja-JP" altLang="en-US" sz="1300">
              <a:latin typeface="ＭＳ Ｐゴシック"/>
            </a:rPr>
            <a:t>　</a:t>
          </a:r>
        </a:p>
        <a:p>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122428</xdr:rowOff>
    </xdr:from>
    <xdr:to>
      <xdr:col>24</xdr:col>
      <xdr:colOff>31750</xdr:colOff>
      <xdr:row>21</xdr:row>
      <xdr:rowOff>143002</xdr:rowOff>
    </xdr:to>
    <xdr:cxnSp macro="">
      <xdr:nvCxnSpPr>
        <xdr:cNvPr id="122" name="直線コネクタ 121"/>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115079</xdr:rowOff>
    </xdr:from>
    <xdr:ext cx="762000" cy="259045"/>
    <xdr:sp macro="" textlink="">
      <xdr:nvSpPr>
        <xdr:cNvPr id="123"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23</xdr:col>
      <xdr:colOff>628650</xdr:colOff>
      <xdr:row>21</xdr:row>
      <xdr:rowOff>143002</xdr:rowOff>
    </xdr:from>
    <xdr:to>
      <xdr:col>24</xdr:col>
      <xdr:colOff>120650</xdr:colOff>
      <xdr:row>21</xdr:row>
      <xdr:rowOff>143002</xdr:rowOff>
    </xdr:to>
    <xdr:cxnSp macro="">
      <xdr:nvCxnSpPr>
        <xdr:cNvPr id="124" name="直線コネクタ 123"/>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37355</xdr:rowOff>
    </xdr:from>
    <xdr:ext cx="762000" cy="259045"/>
    <xdr:sp macro="" textlink="">
      <xdr:nvSpPr>
        <xdr:cNvPr id="125"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12</xdr:row>
      <xdr:rowOff>122428</xdr:rowOff>
    </xdr:from>
    <xdr:to>
      <xdr:col>24</xdr:col>
      <xdr:colOff>120650</xdr:colOff>
      <xdr:row>12</xdr:row>
      <xdr:rowOff>122428</xdr:rowOff>
    </xdr:to>
    <xdr:cxnSp macro="">
      <xdr:nvCxnSpPr>
        <xdr:cNvPr id="126" name="直線コネクタ 125"/>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78994</xdr:rowOff>
    </xdr:from>
    <xdr:to>
      <xdr:col>24</xdr:col>
      <xdr:colOff>31750</xdr:colOff>
      <xdr:row>13</xdr:row>
      <xdr:rowOff>115570</xdr:rowOff>
    </xdr:to>
    <xdr:cxnSp macro="">
      <xdr:nvCxnSpPr>
        <xdr:cNvPr id="127" name="直線コネクタ 126"/>
        <xdr:cNvCxnSpPr/>
      </xdr:nvCxnSpPr>
      <xdr:spPr>
        <a:xfrm>
          <a:off x="15671800" y="230784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7129</xdr:rowOff>
    </xdr:from>
    <xdr:ext cx="762000" cy="259045"/>
    <xdr:sp macro="" textlink="">
      <xdr:nvSpPr>
        <xdr:cNvPr id="128" name="物件費平均値テキスト"/>
        <xdr:cNvSpPr txBox="1"/>
      </xdr:nvSpPr>
      <xdr:spPr>
        <a:xfrm>
          <a:off x="16598900" y="2750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35052</xdr:rowOff>
    </xdr:from>
    <xdr:to>
      <xdr:col>24</xdr:col>
      <xdr:colOff>82550</xdr:colOff>
      <xdr:row>16</xdr:row>
      <xdr:rowOff>136652</xdr:rowOff>
    </xdr:to>
    <xdr:sp macro="" textlink="">
      <xdr:nvSpPr>
        <xdr:cNvPr id="129" name="フローチャート : 判断 128"/>
        <xdr:cNvSpPr/>
      </xdr:nvSpPr>
      <xdr:spPr>
        <a:xfrm>
          <a:off x="164592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60706</xdr:rowOff>
    </xdr:from>
    <xdr:to>
      <xdr:col>22</xdr:col>
      <xdr:colOff>565150</xdr:colOff>
      <xdr:row>13</xdr:row>
      <xdr:rowOff>78994</xdr:rowOff>
    </xdr:to>
    <xdr:cxnSp macro="">
      <xdr:nvCxnSpPr>
        <xdr:cNvPr id="130" name="直線コネクタ 129"/>
        <xdr:cNvCxnSpPr/>
      </xdr:nvCxnSpPr>
      <xdr:spPr>
        <a:xfrm>
          <a:off x="14782800" y="22895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151638</xdr:rowOff>
    </xdr:from>
    <xdr:to>
      <xdr:col>22</xdr:col>
      <xdr:colOff>615950</xdr:colOff>
      <xdr:row>16</xdr:row>
      <xdr:rowOff>81788</xdr:rowOff>
    </xdr:to>
    <xdr:sp macro="" textlink="">
      <xdr:nvSpPr>
        <xdr:cNvPr id="131" name="フローチャート : 判断 130"/>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66565</xdr:rowOff>
    </xdr:from>
    <xdr:ext cx="736600" cy="259045"/>
    <xdr:sp macro="" textlink="">
      <xdr:nvSpPr>
        <xdr:cNvPr id="132" name="テキスト ボックス 131"/>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33274</xdr:rowOff>
    </xdr:from>
    <xdr:to>
      <xdr:col>21</xdr:col>
      <xdr:colOff>361950</xdr:colOff>
      <xdr:row>13</xdr:row>
      <xdr:rowOff>60706</xdr:rowOff>
    </xdr:to>
    <xdr:cxnSp macro="">
      <xdr:nvCxnSpPr>
        <xdr:cNvPr id="133" name="直線コネクタ 132"/>
        <xdr:cNvCxnSpPr/>
      </xdr:nvCxnSpPr>
      <xdr:spPr>
        <a:xfrm>
          <a:off x="13893800" y="22621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96774</xdr:rowOff>
    </xdr:from>
    <xdr:to>
      <xdr:col>21</xdr:col>
      <xdr:colOff>412750</xdr:colOff>
      <xdr:row>16</xdr:row>
      <xdr:rowOff>26924</xdr:rowOff>
    </xdr:to>
    <xdr:sp macro="" textlink="">
      <xdr:nvSpPr>
        <xdr:cNvPr id="134" name="フローチャート : 判断 133"/>
        <xdr:cNvSpPr/>
      </xdr:nvSpPr>
      <xdr:spPr>
        <a:xfrm>
          <a:off x="14732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11701</xdr:rowOff>
    </xdr:from>
    <xdr:ext cx="762000" cy="259045"/>
    <xdr:sp macro="" textlink="">
      <xdr:nvSpPr>
        <xdr:cNvPr id="135" name="テキスト ボックス 134"/>
        <xdr:cNvSpPr txBox="1"/>
      </xdr:nvSpPr>
      <xdr:spPr>
        <a:xfrm>
          <a:off x="14401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140716</xdr:rowOff>
    </xdr:from>
    <xdr:to>
      <xdr:col>20</xdr:col>
      <xdr:colOff>158750</xdr:colOff>
      <xdr:row>13</xdr:row>
      <xdr:rowOff>33274</xdr:rowOff>
    </xdr:to>
    <xdr:cxnSp macro="">
      <xdr:nvCxnSpPr>
        <xdr:cNvPr id="136" name="直線コネクタ 135"/>
        <xdr:cNvCxnSpPr/>
      </xdr:nvCxnSpPr>
      <xdr:spPr>
        <a:xfrm>
          <a:off x="13004800" y="21981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32766</xdr:rowOff>
    </xdr:from>
    <xdr:to>
      <xdr:col>20</xdr:col>
      <xdr:colOff>209550</xdr:colOff>
      <xdr:row>15</xdr:row>
      <xdr:rowOff>134366</xdr:rowOff>
    </xdr:to>
    <xdr:sp macro="" textlink="">
      <xdr:nvSpPr>
        <xdr:cNvPr id="137" name="フローチャート : 判断 136"/>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119143</xdr:rowOff>
    </xdr:from>
    <xdr:ext cx="762000" cy="259045"/>
    <xdr:sp macro="" textlink="">
      <xdr:nvSpPr>
        <xdr:cNvPr id="138" name="テキスト ボックス 137"/>
        <xdr:cNvSpPr txBox="1"/>
      </xdr:nvSpPr>
      <xdr:spPr>
        <a:xfrm>
          <a:off x="13512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39" name="フローチャート : 判断 138"/>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82567</xdr:rowOff>
    </xdr:from>
    <xdr:ext cx="762000" cy="259045"/>
    <xdr:sp macro="" textlink="">
      <xdr:nvSpPr>
        <xdr:cNvPr id="140" name="テキスト ボックス 139"/>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13</xdr:row>
      <xdr:rowOff>64770</xdr:rowOff>
    </xdr:from>
    <xdr:to>
      <xdr:col>24</xdr:col>
      <xdr:colOff>82550</xdr:colOff>
      <xdr:row>13</xdr:row>
      <xdr:rowOff>166370</xdr:rowOff>
    </xdr:to>
    <xdr:sp macro="" textlink="">
      <xdr:nvSpPr>
        <xdr:cNvPr id="146" name="円/楕円 145"/>
        <xdr:cNvSpPr/>
      </xdr:nvSpPr>
      <xdr:spPr>
        <a:xfrm>
          <a:off x="164592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81297</xdr:rowOff>
    </xdr:from>
    <xdr:ext cx="762000" cy="259045"/>
    <xdr:sp macro="" textlink="">
      <xdr:nvSpPr>
        <xdr:cNvPr id="147" name="物件費該当値テキスト"/>
        <xdr:cNvSpPr txBox="1"/>
      </xdr:nvSpPr>
      <xdr:spPr>
        <a:xfrm>
          <a:off x="16598900" y="21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28194</xdr:rowOff>
    </xdr:from>
    <xdr:to>
      <xdr:col>22</xdr:col>
      <xdr:colOff>615950</xdr:colOff>
      <xdr:row>13</xdr:row>
      <xdr:rowOff>129794</xdr:rowOff>
    </xdr:to>
    <xdr:sp macro="" textlink="">
      <xdr:nvSpPr>
        <xdr:cNvPr id="148" name="円/楕円 147"/>
        <xdr:cNvSpPr/>
      </xdr:nvSpPr>
      <xdr:spPr>
        <a:xfrm>
          <a:off x="15621000" y="225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139971</xdr:rowOff>
    </xdr:from>
    <xdr:ext cx="736600" cy="259045"/>
    <xdr:sp macro="" textlink="">
      <xdr:nvSpPr>
        <xdr:cNvPr id="149" name="テキスト ボックス 148"/>
        <xdr:cNvSpPr txBox="1"/>
      </xdr:nvSpPr>
      <xdr:spPr>
        <a:xfrm>
          <a:off x="15290800" y="2025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9906</xdr:rowOff>
    </xdr:from>
    <xdr:to>
      <xdr:col>21</xdr:col>
      <xdr:colOff>412750</xdr:colOff>
      <xdr:row>13</xdr:row>
      <xdr:rowOff>111506</xdr:rowOff>
    </xdr:to>
    <xdr:sp macro="" textlink="">
      <xdr:nvSpPr>
        <xdr:cNvPr id="150" name="円/楕円 149"/>
        <xdr:cNvSpPr/>
      </xdr:nvSpPr>
      <xdr:spPr>
        <a:xfrm>
          <a:off x="14732000" y="223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121683</xdr:rowOff>
    </xdr:from>
    <xdr:ext cx="762000" cy="259045"/>
    <xdr:sp macro="" textlink="">
      <xdr:nvSpPr>
        <xdr:cNvPr id="151" name="テキスト ボックス 150"/>
        <xdr:cNvSpPr txBox="1"/>
      </xdr:nvSpPr>
      <xdr:spPr>
        <a:xfrm>
          <a:off x="14401800" y="200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153924</xdr:rowOff>
    </xdr:from>
    <xdr:to>
      <xdr:col>20</xdr:col>
      <xdr:colOff>209550</xdr:colOff>
      <xdr:row>13</xdr:row>
      <xdr:rowOff>84074</xdr:rowOff>
    </xdr:to>
    <xdr:sp macro="" textlink="">
      <xdr:nvSpPr>
        <xdr:cNvPr id="152" name="円/楕円 151"/>
        <xdr:cNvSpPr/>
      </xdr:nvSpPr>
      <xdr:spPr>
        <a:xfrm>
          <a:off x="13843000" y="221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94251</xdr:rowOff>
    </xdr:from>
    <xdr:ext cx="762000" cy="259045"/>
    <xdr:sp macro="" textlink="">
      <xdr:nvSpPr>
        <xdr:cNvPr id="153" name="テキスト ボックス 152"/>
        <xdr:cNvSpPr txBox="1"/>
      </xdr:nvSpPr>
      <xdr:spPr>
        <a:xfrm>
          <a:off x="13512800" y="198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89916</xdr:rowOff>
    </xdr:from>
    <xdr:to>
      <xdr:col>19</xdr:col>
      <xdr:colOff>6350</xdr:colOff>
      <xdr:row>13</xdr:row>
      <xdr:rowOff>20066</xdr:rowOff>
    </xdr:to>
    <xdr:sp macro="" textlink="">
      <xdr:nvSpPr>
        <xdr:cNvPr id="154" name="円/楕円 153"/>
        <xdr:cNvSpPr/>
      </xdr:nvSpPr>
      <xdr:spPr>
        <a:xfrm>
          <a:off x="12954000" y="214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30243</xdr:rowOff>
    </xdr:from>
    <xdr:ext cx="762000" cy="259045"/>
    <xdr:sp macro="" textlink="">
      <xdr:nvSpPr>
        <xdr:cNvPr id="155" name="テキスト ボックス 154"/>
        <xdr:cNvSpPr txBox="1"/>
      </xdr:nvSpPr>
      <xdr:spPr>
        <a:xfrm>
          <a:off x="12623800" y="1916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前年と同様に類似団体内平均値は下回っているものの、比率は増加した。保育所運営費や生活保護扶助費の増加が要因である。</a:t>
          </a:r>
          <a:endParaRPr kumimoji="1" lang="en-US" altLang="ja-JP" sz="1300">
            <a:latin typeface="ＭＳ Ｐゴシック"/>
          </a:endParaRPr>
        </a:p>
        <a:p>
          <a:r>
            <a:rPr kumimoji="1" lang="ja-JP" altLang="en-US" sz="1300">
              <a:latin typeface="ＭＳ Ｐゴシック"/>
            </a:rPr>
            <a:t>　今後は社会的な扶助費の増加を見込んだうえで、審査基準や各種給付の見直しを行い、適正な執行に努める。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15422</xdr:rowOff>
    </xdr:from>
    <xdr:to>
      <xdr:col>7</xdr:col>
      <xdr:colOff>15875</xdr:colOff>
      <xdr:row>61</xdr:row>
      <xdr:rowOff>80735</xdr:rowOff>
    </xdr:to>
    <xdr:cxnSp macro="">
      <xdr:nvCxnSpPr>
        <xdr:cNvPr id="185" name="直線コネクタ 184"/>
        <xdr:cNvCxnSpPr/>
      </xdr:nvCxnSpPr>
      <xdr:spPr>
        <a:xfrm flipV="1">
          <a:off x="4826000" y="91022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52812</xdr:rowOff>
    </xdr:from>
    <xdr:ext cx="762000" cy="259045"/>
    <xdr:sp macro="" textlink="">
      <xdr:nvSpPr>
        <xdr:cNvPr id="186"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6</xdr:col>
      <xdr:colOff>612775</xdr:colOff>
      <xdr:row>61</xdr:row>
      <xdr:rowOff>80735</xdr:rowOff>
    </xdr:from>
    <xdr:to>
      <xdr:col>7</xdr:col>
      <xdr:colOff>104775</xdr:colOff>
      <xdr:row>61</xdr:row>
      <xdr:rowOff>80735</xdr:rowOff>
    </xdr:to>
    <xdr:cxnSp macro="">
      <xdr:nvCxnSpPr>
        <xdr:cNvPr id="187" name="直線コネクタ 186"/>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101799</xdr:rowOff>
    </xdr:from>
    <xdr:ext cx="762000" cy="259045"/>
    <xdr:sp macro="" textlink="">
      <xdr:nvSpPr>
        <xdr:cNvPr id="188" name="扶助費最大値テキスト"/>
        <xdr:cNvSpPr txBox="1"/>
      </xdr:nvSpPr>
      <xdr:spPr>
        <a:xfrm>
          <a:off x="4914900" y="884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6</xdr:col>
      <xdr:colOff>612775</xdr:colOff>
      <xdr:row>53</xdr:row>
      <xdr:rowOff>15422</xdr:rowOff>
    </xdr:from>
    <xdr:to>
      <xdr:col>7</xdr:col>
      <xdr:colOff>104775</xdr:colOff>
      <xdr:row>53</xdr:row>
      <xdr:rowOff>15422</xdr:rowOff>
    </xdr:to>
    <xdr:cxnSp macro="">
      <xdr:nvCxnSpPr>
        <xdr:cNvPr id="189" name="直線コネクタ 188"/>
        <xdr:cNvCxnSpPr/>
      </xdr:nvCxnSpPr>
      <xdr:spPr>
        <a:xfrm>
          <a:off x="4737100" y="910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170543</xdr:rowOff>
    </xdr:from>
    <xdr:to>
      <xdr:col>7</xdr:col>
      <xdr:colOff>15875</xdr:colOff>
      <xdr:row>55</xdr:row>
      <xdr:rowOff>31750</xdr:rowOff>
    </xdr:to>
    <xdr:cxnSp macro="">
      <xdr:nvCxnSpPr>
        <xdr:cNvPr id="190" name="直線コネクタ 189"/>
        <xdr:cNvCxnSpPr/>
      </xdr:nvCxnSpPr>
      <xdr:spPr>
        <a:xfrm>
          <a:off x="3987800" y="94288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91"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2" name="フローチャート : 判断 191"/>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137885</xdr:rowOff>
    </xdr:from>
    <xdr:to>
      <xdr:col>5</xdr:col>
      <xdr:colOff>549275</xdr:colOff>
      <xdr:row>54</xdr:row>
      <xdr:rowOff>170543</xdr:rowOff>
    </xdr:to>
    <xdr:cxnSp macro="">
      <xdr:nvCxnSpPr>
        <xdr:cNvPr id="193" name="直線コネクタ 192"/>
        <xdr:cNvCxnSpPr/>
      </xdr:nvCxnSpPr>
      <xdr:spPr>
        <a:xfrm>
          <a:off x="3098800" y="93961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5443</xdr:rowOff>
    </xdr:from>
    <xdr:to>
      <xdr:col>5</xdr:col>
      <xdr:colOff>600075</xdr:colOff>
      <xdr:row>56</xdr:row>
      <xdr:rowOff>107043</xdr:rowOff>
    </xdr:to>
    <xdr:sp macro="" textlink="">
      <xdr:nvSpPr>
        <xdr:cNvPr id="194" name="フローチャート :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91820</xdr:rowOff>
    </xdr:from>
    <xdr:ext cx="736600" cy="259045"/>
    <xdr:sp macro="" textlink="">
      <xdr:nvSpPr>
        <xdr:cNvPr id="195" name="テキスト ボックス 194"/>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137885</xdr:rowOff>
    </xdr:from>
    <xdr:to>
      <xdr:col>4</xdr:col>
      <xdr:colOff>346075</xdr:colOff>
      <xdr:row>54</xdr:row>
      <xdr:rowOff>170543</xdr:rowOff>
    </xdr:to>
    <xdr:cxnSp macro="">
      <xdr:nvCxnSpPr>
        <xdr:cNvPr id="196" name="直線コネクタ 195"/>
        <xdr:cNvCxnSpPr/>
      </xdr:nvCxnSpPr>
      <xdr:spPr>
        <a:xfrm flipV="1">
          <a:off x="2209800" y="93961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78212</xdr:rowOff>
    </xdr:from>
    <xdr:ext cx="762000" cy="259045"/>
    <xdr:sp macro="" textlink="">
      <xdr:nvSpPr>
        <xdr:cNvPr id="198" name="テキスト ボックス 197"/>
        <xdr:cNvSpPr txBox="1"/>
      </xdr:nvSpPr>
      <xdr:spPr>
        <a:xfrm>
          <a:off x="2717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170543</xdr:rowOff>
    </xdr:from>
    <xdr:to>
      <xdr:col>3</xdr:col>
      <xdr:colOff>142875</xdr:colOff>
      <xdr:row>55</xdr:row>
      <xdr:rowOff>64407</xdr:rowOff>
    </xdr:to>
    <xdr:cxnSp macro="">
      <xdr:nvCxnSpPr>
        <xdr:cNvPr id="199" name="直線コネクタ 198"/>
        <xdr:cNvCxnSpPr/>
      </xdr:nvCxnSpPr>
      <xdr:spPr>
        <a:xfrm flipV="1">
          <a:off x="1320800" y="9428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60070</xdr:rowOff>
    </xdr:from>
    <xdr:ext cx="762000" cy="259045"/>
    <xdr:sp macro="" textlink="">
      <xdr:nvSpPr>
        <xdr:cNvPr id="201" name="テキスト ボックス 200"/>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38299</xdr:rowOff>
    </xdr:from>
    <xdr:ext cx="762000" cy="259045"/>
    <xdr:sp macro="" textlink="">
      <xdr:nvSpPr>
        <xdr:cNvPr id="203" name="テキスト ボックス 202"/>
        <xdr:cNvSpPr txBox="1"/>
      </xdr:nvSpPr>
      <xdr:spPr>
        <a:xfrm>
          <a:off x="939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152400</xdr:rowOff>
    </xdr:from>
    <xdr:to>
      <xdr:col>7</xdr:col>
      <xdr:colOff>66675</xdr:colOff>
      <xdr:row>55</xdr:row>
      <xdr:rowOff>82550</xdr:rowOff>
    </xdr:to>
    <xdr:sp macro="" textlink="">
      <xdr:nvSpPr>
        <xdr:cNvPr id="209" name="円/楕円 208"/>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168927</xdr:rowOff>
    </xdr:from>
    <xdr:ext cx="762000" cy="259045"/>
    <xdr:sp macro="" textlink="">
      <xdr:nvSpPr>
        <xdr:cNvPr id="210"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119743</xdr:rowOff>
    </xdr:from>
    <xdr:to>
      <xdr:col>5</xdr:col>
      <xdr:colOff>600075</xdr:colOff>
      <xdr:row>55</xdr:row>
      <xdr:rowOff>49893</xdr:rowOff>
    </xdr:to>
    <xdr:sp macro="" textlink="">
      <xdr:nvSpPr>
        <xdr:cNvPr id="211" name="円/楕円 210"/>
        <xdr:cNvSpPr/>
      </xdr:nvSpPr>
      <xdr:spPr>
        <a:xfrm>
          <a:off x="3937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60070</xdr:rowOff>
    </xdr:from>
    <xdr:ext cx="736600" cy="259045"/>
    <xdr:sp macro="" textlink="">
      <xdr:nvSpPr>
        <xdr:cNvPr id="212" name="テキスト ボックス 211"/>
        <xdr:cNvSpPr txBox="1"/>
      </xdr:nvSpPr>
      <xdr:spPr>
        <a:xfrm>
          <a:off x="3606800" y="914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87085</xdr:rowOff>
    </xdr:from>
    <xdr:to>
      <xdr:col>4</xdr:col>
      <xdr:colOff>396875</xdr:colOff>
      <xdr:row>55</xdr:row>
      <xdr:rowOff>17235</xdr:rowOff>
    </xdr:to>
    <xdr:sp macro="" textlink="">
      <xdr:nvSpPr>
        <xdr:cNvPr id="213" name="円/楕円 212"/>
        <xdr:cNvSpPr/>
      </xdr:nvSpPr>
      <xdr:spPr>
        <a:xfrm>
          <a:off x="3048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27412</xdr:rowOff>
    </xdr:from>
    <xdr:ext cx="762000" cy="259045"/>
    <xdr:sp macro="" textlink="">
      <xdr:nvSpPr>
        <xdr:cNvPr id="214" name="テキスト ボックス 213"/>
        <xdr:cNvSpPr txBox="1"/>
      </xdr:nvSpPr>
      <xdr:spPr>
        <a:xfrm>
          <a:off x="2717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119743</xdr:rowOff>
    </xdr:from>
    <xdr:to>
      <xdr:col>3</xdr:col>
      <xdr:colOff>193675</xdr:colOff>
      <xdr:row>55</xdr:row>
      <xdr:rowOff>49893</xdr:rowOff>
    </xdr:to>
    <xdr:sp macro="" textlink="">
      <xdr:nvSpPr>
        <xdr:cNvPr id="215" name="円/楕円 214"/>
        <xdr:cNvSpPr/>
      </xdr:nvSpPr>
      <xdr:spPr>
        <a:xfrm>
          <a:off x="2159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34670</xdr:rowOff>
    </xdr:from>
    <xdr:ext cx="762000" cy="259045"/>
    <xdr:sp macro="" textlink="">
      <xdr:nvSpPr>
        <xdr:cNvPr id="216" name="テキスト ボックス 215"/>
        <xdr:cNvSpPr txBox="1"/>
      </xdr:nvSpPr>
      <xdr:spPr>
        <a:xfrm>
          <a:off x="1828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13607</xdr:rowOff>
    </xdr:from>
    <xdr:to>
      <xdr:col>1</xdr:col>
      <xdr:colOff>676275</xdr:colOff>
      <xdr:row>55</xdr:row>
      <xdr:rowOff>115207</xdr:rowOff>
    </xdr:to>
    <xdr:sp macro="" textlink="">
      <xdr:nvSpPr>
        <xdr:cNvPr id="217" name="円/楕円 216"/>
        <xdr:cNvSpPr/>
      </xdr:nvSpPr>
      <xdr:spPr>
        <a:xfrm>
          <a:off x="1270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99984</xdr:rowOff>
    </xdr:from>
    <xdr:ext cx="762000" cy="259045"/>
    <xdr:sp macro="" textlink="">
      <xdr:nvSpPr>
        <xdr:cNvPr id="218" name="テキスト ボックス 217"/>
        <xdr:cNvSpPr txBox="1"/>
      </xdr:nvSpPr>
      <xdr:spPr>
        <a:xfrm>
          <a:off x="939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類似団体内平均値は下回っているものの、前年度から比率は増加した。要因として、介護保険特別会計や下水道事業特別会計への繰出金の増加と、維持補修費の増加が考えられる。</a:t>
          </a:r>
          <a:endParaRPr kumimoji="1" lang="en-US" altLang="ja-JP" sz="1200">
            <a:latin typeface="ＭＳ Ｐゴシック"/>
          </a:endParaRPr>
        </a:p>
        <a:p>
          <a:r>
            <a:rPr kumimoji="1" lang="ja-JP" altLang="en-US" sz="1200">
              <a:latin typeface="ＭＳ Ｐゴシック"/>
            </a:rPr>
            <a:t>　今後、介護保険については給付費抑制のため予防・健康増進事業へ効果的に取り組み、下水道事業については健全経営に向けた使用料の適正化を図ることで繰出金の抑制に努める。また維持補修費については、今後計画的に施設整備を行っていくことで、安定的な支出に努める。</a:t>
          </a:r>
          <a:endParaRPr kumimoji="1" lang="en-US" altLang="ja-JP" sz="1200">
            <a:latin typeface="ＭＳ Ｐゴシック"/>
          </a:endParaRPr>
        </a:p>
        <a:p>
          <a:r>
            <a:rPr kumimoji="1" lang="ja-JP" altLang="en-US" sz="1200">
              <a:latin typeface="ＭＳ Ｐゴシック"/>
            </a:rPr>
            <a:t>　</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27940</xdr:rowOff>
    </xdr:from>
    <xdr:to>
      <xdr:col>24</xdr:col>
      <xdr:colOff>31750</xdr:colOff>
      <xdr:row>62</xdr:row>
      <xdr:rowOff>20320</xdr:rowOff>
    </xdr:to>
    <xdr:cxnSp macro="">
      <xdr:nvCxnSpPr>
        <xdr:cNvPr id="246" name="直線コネクタ 245"/>
        <xdr:cNvCxnSpPr/>
      </xdr:nvCxnSpPr>
      <xdr:spPr>
        <a:xfrm flipV="1">
          <a:off x="16510000" y="92862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7"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8" name="直線コネクタ 247"/>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114317</xdr:rowOff>
    </xdr:from>
    <xdr:ext cx="762000" cy="259045"/>
    <xdr:sp macro="" textlink="">
      <xdr:nvSpPr>
        <xdr:cNvPr id="249"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54</xdr:row>
      <xdr:rowOff>27940</xdr:rowOff>
    </xdr:from>
    <xdr:to>
      <xdr:col>24</xdr:col>
      <xdr:colOff>120650</xdr:colOff>
      <xdr:row>54</xdr:row>
      <xdr:rowOff>27940</xdr:rowOff>
    </xdr:to>
    <xdr:cxnSp macro="">
      <xdr:nvCxnSpPr>
        <xdr:cNvPr id="250" name="直線コネクタ 249"/>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xdr:rowOff>
    </xdr:from>
    <xdr:to>
      <xdr:col>24</xdr:col>
      <xdr:colOff>31750</xdr:colOff>
      <xdr:row>56</xdr:row>
      <xdr:rowOff>73660</xdr:rowOff>
    </xdr:to>
    <xdr:cxnSp macro="">
      <xdr:nvCxnSpPr>
        <xdr:cNvPr id="251" name="直線コネクタ 250"/>
        <xdr:cNvCxnSpPr/>
      </xdr:nvCxnSpPr>
      <xdr:spPr>
        <a:xfrm>
          <a:off x="15671800" y="96139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52"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3" name="フローチャート : 判断 252"/>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161290</xdr:rowOff>
    </xdr:from>
    <xdr:to>
      <xdr:col>22</xdr:col>
      <xdr:colOff>565150</xdr:colOff>
      <xdr:row>56</xdr:row>
      <xdr:rowOff>12700</xdr:rowOff>
    </xdr:to>
    <xdr:cxnSp macro="">
      <xdr:nvCxnSpPr>
        <xdr:cNvPr id="254" name="直線コネクタ 253"/>
        <xdr:cNvCxnSpPr/>
      </xdr:nvCxnSpPr>
      <xdr:spPr>
        <a:xfrm>
          <a:off x="14782800" y="9591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5" name="フローチャート :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6" name="テキスト ボックス 255"/>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115570</xdr:rowOff>
    </xdr:from>
    <xdr:to>
      <xdr:col>21</xdr:col>
      <xdr:colOff>361950</xdr:colOff>
      <xdr:row>55</xdr:row>
      <xdr:rowOff>161290</xdr:rowOff>
    </xdr:to>
    <xdr:cxnSp macro="">
      <xdr:nvCxnSpPr>
        <xdr:cNvPr id="257" name="直線コネクタ 256"/>
        <xdr:cNvCxnSpPr/>
      </xdr:nvCxnSpPr>
      <xdr:spPr>
        <a:xfrm>
          <a:off x="13893800" y="9545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115570</xdr:rowOff>
    </xdr:from>
    <xdr:to>
      <xdr:col>20</xdr:col>
      <xdr:colOff>158750</xdr:colOff>
      <xdr:row>55</xdr:row>
      <xdr:rowOff>115570</xdr:rowOff>
    </xdr:to>
    <xdr:cxnSp macro="">
      <xdr:nvCxnSpPr>
        <xdr:cNvPr id="260" name="直線コネクタ 259"/>
        <xdr:cNvCxnSpPr/>
      </xdr:nvCxnSpPr>
      <xdr:spPr>
        <a:xfrm>
          <a:off x="13004800" y="9545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22860</xdr:rowOff>
    </xdr:from>
    <xdr:to>
      <xdr:col>24</xdr:col>
      <xdr:colOff>82550</xdr:colOff>
      <xdr:row>56</xdr:row>
      <xdr:rowOff>124460</xdr:rowOff>
    </xdr:to>
    <xdr:sp macro="" textlink="">
      <xdr:nvSpPr>
        <xdr:cNvPr id="270" name="円/楕円 269"/>
        <xdr:cNvSpPr/>
      </xdr:nvSpPr>
      <xdr:spPr>
        <a:xfrm>
          <a:off x="164592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39387</xdr:rowOff>
    </xdr:from>
    <xdr:ext cx="762000" cy="259045"/>
    <xdr:sp macro="" textlink="">
      <xdr:nvSpPr>
        <xdr:cNvPr id="271" name="その他該当値テキスト"/>
        <xdr:cNvSpPr txBox="1"/>
      </xdr:nvSpPr>
      <xdr:spPr>
        <a:xfrm>
          <a:off x="165989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133350</xdr:rowOff>
    </xdr:from>
    <xdr:to>
      <xdr:col>22</xdr:col>
      <xdr:colOff>615950</xdr:colOff>
      <xdr:row>56</xdr:row>
      <xdr:rowOff>63500</xdr:rowOff>
    </xdr:to>
    <xdr:sp macro="" textlink="">
      <xdr:nvSpPr>
        <xdr:cNvPr id="272" name="円/楕円 271"/>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73677</xdr:rowOff>
    </xdr:from>
    <xdr:ext cx="736600" cy="259045"/>
    <xdr:sp macro="" textlink="">
      <xdr:nvSpPr>
        <xdr:cNvPr id="273" name="テキスト ボックス 272"/>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110490</xdr:rowOff>
    </xdr:from>
    <xdr:to>
      <xdr:col>21</xdr:col>
      <xdr:colOff>412750</xdr:colOff>
      <xdr:row>56</xdr:row>
      <xdr:rowOff>40640</xdr:rowOff>
    </xdr:to>
    <xdr:sp macro="" textlink="">
      <xdr:nvSpPr>
        <xdr:cNvPr id="274" name="円/楕円 273"/>
        <xdr:cNvSpPr/>
      </xdr:nvSpPr>
      <xdr:spPr>
        <a:xfrm>
          <a:off x="14732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50817</xdr:rowOff>
    </xdr:from>
    <xdr:ext cx="762000" cy="259045"/>
    <xdr:sp macro="" textlink="">
      <xdr:nvSpPr>
        <xdr:cNvPr id="275" name="テキスト ボックス 274"/>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64770</xdr:rowOff>
    </xdr:from>
    <xdr:to>
      <xdr:col>20</xdr:col>
      <xdr:colOff>209550</xdr:colOff>
      <xdr:row>55</xdr:row>
      <xdr:rowOff>166370</xdr:rowOff>
    </xdr:to>
    <xdr:sp macro="" textlink="">
      <xdr:nvSpPr>
        <xdr:cNvPr id="276" name="円/楕円 275"/>
        <xdr:cNvSpPr/>
      </xdr:nvSpPr>
      <xdr:spPr>
        <a:xfrm>
          <a:off x="13843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5097</xdr:rowOff>
    </xdr:from>
    <xdr:ext cx="762000" cy="259045"/>
    <xdr:sp macro="" textlink="">
      <xdr:nvSpPr>
        <xdr:cNvPr id="277" name="テキスト ボックス 276"/>
        <xdr:cNvSpPr txBox="1"/>
      </xdr:nvSpPr>
      <xdr:spPr>
        <a:xfrm>
          <a:off x="13512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64770</xdr:rowOff>
    </xdr:from>
    <xdr:to>
      <xdr:col>19</xdr:col>
      <xdr:colOff>6350</xdr:colOff>
      <xdr:row>55</xdr:row>
      <xdr:rowOff>166370</xdr:rowOff>
    </xdr:to>
    <xdr:sp macro="" textlink="">
      <xdr:nvSpPr>
        <xdr:cNvPr id="278" name="円/楕円 277"/>
        <xdr:cNvSpPr/>
      </xdr:nvSpPr>
      <xdr:spPr>
        <a:xfrm>
          <a:off x="12954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5097</xdr:rowOff>
    </xdr:from>
    <xdr:ext cx="762000" cy="259045"/>
    <xdr:sp macro="" textlink="">
      <xdr:nvSpPr>
        <xdr:cNvPr id="279" name="テキスト ボックス 278"/>
        <xdr:cNvSpPr txBox="1"/>
      </xdr:nvSpPr>
      <xdr:spPr>
        <a:xfrm>
          <a:off x="12623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大幅に比率が増加した要因として、隣接する広陵町との共同で建設した中学校給食センター協議会負担金が新たに発生したことが大きい。</a:t>
          </a:r>
          <a:endParaRPr kumimoji="1" lang="en-US" altLang="ja-JP" sz="1300">
            <a:latin typeface="ＭＳ Ｐゴシック"/>
          </a:endParaRPr>
        </a:p>
        <a:p>
          <a:r>
            <a:rPr kumimoji="1" lang="ja-JP" altLang="en-US" sz="1300">
              <a:latin typeface="ＭＳ Ｐゴシック"/>
            </a:rPr>
            <a:t>　補助金については、類似性、必要性、有効性、交付基準が適正かどうかを精査し、廃止・縮小等の整理合理化を図り、補助金の適正な支出に努める。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39</xdr:row>
      <xdr:rowOff>92710</xdr:rowOff>
    </xdr:to>
    <xdr:cxnSp macro="">
      <xdr:nvCxnSpPr>
        <xdr:cNvPr id="304" name="直線コネクタ 303"/>
        <xdr:cNvCxnSpPr/>
      </xdr:nvCxnSpPr>
      <xdr:spPr>
        <a:xfrm flipV="1">
          <a:off x="16510000" y="583285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5"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6" name="直線コネクタ 305"/>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307"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308" name="直線コネクタ 307"/>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72136</xdr:rowOff>
    </xdr:from>
    <xdr:to>
      <xdr:col>24</xdr:col>
      <xdr:colOff>31750</xdr:colOff>
      <xdr:row>36</xdr:row>
      <xdr:rowOff>113284</xdr:rowOff>
    </xdr:to>
    <xdr:cxnSp macro="">
      <xdr:nvCxnSpPr>
        <xdr:cNvPr id="309" name="直線コネクタ 308"/>
        <xdr:cNvCxnSpPr/>
      </xdr:nvCxnSpPr>
      <xdr:spPr>
        <a:xfrm>
          <a:off x="15671800" y="624433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56151</xdr:rowOff>
    </xdr:from>
    <xdr:ext cx="762000" cy="259045"/>
    <xdr:sp macro="" textlink="">
      <xdr:nvSpPr>
        <xdr:cNvPr id="310" name="補助費等平均値テキスト"/>
        <xdr:cNvSpPr txBox="1"/>
      </xdr:nvSpPr>
      <xdr:spPr>
        <a:xfrm>
          <a:off x="16598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39624</xdr:rowOff>
    </xdr:from>
    <xdr:to>
      <xdr:col>24</xdr:col>
      <xdr:colOff>82550</xdr:colOff>
      <xdr:row>36</xdr:row>
      <xdr:rowOff>141224</xdr:rowOff>
    </xdr:to>
    <xdr:sp macro="" textlink="">
      <xdr:nvSpPr>
        <xdr:cNvPr id="311" name="フローチャート : 判断 310"/>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72136</xdr:rowOff>
    </xdr:from>
    <xdr:to>
      <xdr:col>22</xdr:col>
      <xdr:colOff>565150</xdr:colOff>
      <xdr:row>36</xdr:row>
      <xdr:rowOff>85852</xdr:rowOff>
    </xdr:to>
    <xdr:cxnSp macro="">
      <xdr:nvCxnSpPr>
        <xdr:cNvPr id="312" name="直線コネクタ 311"/>
        <xdr:cNvCxnSpPr/>
      </xdr:nvCxnSpPr>
      <xdr:spPr>
        <a:xfrm flipV="1">
          <a:off x="14782800" y="62443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4" name="テキスト ボックス 313"/>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44704</xdr:rowOff>
    </xdr:from>
    <xdr:to>
      <xdr:col>21</xdr:col>
      <xdr:colOff>361950</xdr:colOff>
      <xdr:row>36</xdr:row>
      <xdr:rowOff>85852</xdr:rowOff>
    </xdr:to>
    <xdr:cxnSp macro="">
      <xdr:nvCxnSpPr>
        <xdr:cNvPr id="315" name="直線コネクタ 314"/>
        <xdr:cNvCxnSpPr/>
      </xdr:nvCxnSpPr>
      <xdr:spPr>
        <a:xfrm>
          <a:off x="13893800" y="62169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7" name="テキスト ボックス 316"/>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44704</xdr:rowOff>
    </xdr:from>
    <xdr:to>
      <xdr:col>20</xdr:col>
      <xdr:colOff>158750</xdr:colOff>
      <xdr:row>36</xdr:row>
      <xdr:rowOff>117856</xdr:rowOff>
    </xdr:to>
    <xdr:cxnSp macro="">
      <xdr:nvCxnSpPr>
        <xdr:cNvPr id="318" name="直線コネクタ 317"/>
        <xdr:cNvCxnSpPr/>
      </xdr:nvCxnSpPr>
      <xdr:spPr>
        <a:xfrm flipV="1">
          <a:off x="13004800" y="62169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9" name="フローチャート :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20" name="テキスト ボックス 319"/>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151638</xdr:rowOff>
    </xdr:from>
    <xdr:to>
      <xdr:col>19</xdr:col>
      <xdr:colOff>6350</xdr:colOff>
      <xdr:row>36</xdr:row>
      <xdr:rowOff>81788</xdr:rowOff>
    </xdr:to>
    <xdr:sp macro="" textlink="">
      <xdr:nvSpPr>
        <xdr:cNvPr id="321" name="フローチャート : 判断 320"/>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91965</xdr:rowOff>
    </xdr:from>
    <xdr:ext cx="762000" cy="259045"/>
    <xdr:sp macro="" textlink="">
      <xdr:nvSpPr>
        <xdr:cNvPr id="322" name="テキスト ボックス 321"/>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62484</xdr:rowOff>
    </xdr:from>
    <xdr:to>
      <xdr:col>24</xdr:col>
      <xdr:colOff>82550</xdr:colOff>
      <xdr:row>36</xdr:row>
      <xdr:rowOff>164084</xdr:rowOff>
    </xdr:to>
    <xdr:sp macro="" textlink="">
      <xdr:nvSpPr>
        <xdr:cNvPr id="328" name="円/楕円 327"/>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34561</xdr:rowOff>
    </xdr:from>
    <xdr:ext cx="762000" cy="259045"/>
    <xdr:sp macro="" textlink="">
      <xdr:nvSpPr>
        <xdr:cNvPr id="329" name="補助費等該当値テキスト"/>
        <xdr:cNvSpPr txBox="1"/>
      </xdr:nvSpPr>
      <xdr:spPr>
        <a:xfrm>
          <a:off x="16598900" y="620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21336</xdr:rowOff>
    </xdr:from>
    <xdr:to>
      <xdr:col>22</xdr:col>
      <xdr:colOff>615950</xdr:colOff>
      <xdr:row>36</xdr:row>
      <xdr:rowOff>122936</xdr:rowOff>
    </xdr:to>
    <xdr:sp macro="" textlink="">
      <xdr:nvSpPr>
        <xdr:cNvPr id="330" name="円/楕円 329"/>
        <xdr:cNvSpPr/>
      </xdr:nvSpPr>
      <xdr:spPr>
        <a:xfrm>
          <a:off x="15621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107713</xdr:rowOff>
    </xdr:from>
    <xdr:ext cx="736600" cy="259045"/>
    <xdr:sp macro="" textlink="">
      <xdr:nvSpPr>
        <xdr:cNvPr id="331" name="テキスト ボックス 330"/>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35052</xdr:rowOff>
    </xdr:from>
    <xdr:to>
      <xdr:col>21</xdr:col>
      <xdr:colOff>412750</xdr:colOff>
      <xdr:row>36</xdr:row>
      <xdr:rowOff>136652</xdr:rowOff>
    </xdr:to>
    <xdr:sp macro="" textlink="">
      <xdr:nvSpPr>
        <xdr:cNvPr id="332" name="円/楕円 331"/>
        <xdr:cNvSpPr/>
      </xdr:nvSpPr>
      <xdr:spPr>
        <a:xfrm>
          <a:off x="14732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121429</xdr:rowOff>
    </xdr:from>
    <xdr:ext cx="762000" cy="259045"/>
    <xdr:sp macro="" textlink="">
      <xdr:nvSpPr>
        <xdr:cNvPr id="333" name="テキスト ボックス 332"/>
        <xdr:cNvSpPr txBox="1"/>
      </xdr:nvSpPr>
      <xdr:spPr>
        <a:xfrm>
          <a:off x="14401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165354</xdr:rowOff>
    </xdr:from>
    <xdr:to>
      <xdr:col>20</xdr:col>
      <xdr:colOff>209550</xdr:colOff>
      <xdr:row>36</xdr:row>
      <xdr:rowOff>95504</xdr:rowOff>
    </xdr:to>
    <xdr:sp macro="" textlink="">
      <xdr:nvSpPr>
        <xdr:cNvPr id="334" name="円/楕円 333"/>
        <xdr:cNvSpPr/>
      </xdr:nvSpPr>
      <xdr:spPr>
        <a:xfrm>
          <a:off x="13843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80281</xdr:rowOff>
    </xdr:from>
    <xdr:ext cx="762000" cy="259045"/>
    <xdr:sp macro="" textlink="">
      <xdr:nvSpPr>
        <xdr:cNvPr id="335" name="テキスト ボックス 334"/>
        <xdr:cNvSpPr txBox="1"/>
      </xdr:nvSpPr>
      <xdr:spPr>
        <a:xfrm>
          <a:off x="13512800" y="62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36" name="円/楕円 335"/>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153433</xdr:rowOff>
    </xdr:from>
    <xdr:ext cx="762000" cy="259045"/>
    <xdr:sp macro="" textlink="">
      <xdr:nvSpPr>
        <xdr:cNvPr id="337" name="テキスト ボックス 336"/>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前年と比較して決算額は減少したものの比率は増加し、依然として類似団体内平均値を大きく上回っている。</a:t>
          </a:r>
          <a:endParaRPr kumimoji="1" lang="en-US" altLang="ja-JP" sz="1200">
            <a:latin typeface="ＭＳ Ｐゴシック"/>
          </a:endParaRPr>
        </a:p>
        <a:p>
          <a:r>
            <a:rPr kumimoji="1" lang="ja-JP" altLang="en-US" sz="1200">
              <a:latin typeface="ＭＳ Ｐゴシック"/>
            </a:rPr>
            <a:t>　過去から継続的に取り組んできた、宅地開発等によるまちづくりの財源として地方債を発行してきたことが数値の高い要因となっている。</a:t>
          </a:r>
        </a:p>
        <a:p>
          <a:r>
            <a:rPr kumimoji="1" lang="ja-JP" altLang="en-US" sz="1200">
              <a:latin typeface="ＭＳ Ｐゴシック"/>
            </a:rPr>
            <a:t>　今後、</a:t>
          </a:r>
          <a:r>
            <a:rPr kumimoji="1" lang="en-US" altLang="ja-JP" sz="1200">
              <a:latin typeface="ＭＳ Ｐゴシック"/>
            </a:rPr>
            <a:t>『</a:t>
          </a:r>
          <a:r>
            <a:rPr kumimoji="1" lang="ja-JP" altLang="en-US" sz="1200">
              <a:latin typeface="ＭＳ Ｐゴシック"/>
            </a:rPr>
            <a:t>新規市債発行額を元金償還額以内に抑制する</a:t>
          </a:r>
          <a:r>
            <a:rPr kumimoji="1" lang="en-US" altLang="ja-JP" sz="1200">
              <a:latin typeface="ＭＳ Ｐゴシック"/>
            </a:rPr>
            <a:t>』</a:t>
          </a:r>
          <a:r>
            <a:rPr kumimoji="1" lang="ja-JP" altLang="en-US" sz="1200">
              <a:latin typeface="ＭＳ Ｐゴシック"/>
            </a:rPr>
            <a:t>という基本方針を徹底し、交付税措置のある地方債の活用や、より有利な利率での借入を追求し比率の改善に努める。</a:t>
          </a:r>
        </a:p>
        <a:p>
          <a:endParaRPr kumimoji="1" lang="ja-JP" altLang="en-US" sz="12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136144</xdr:rowOff>
    </xdr:to>
    <xdr:cxnSp macro="">
      <xdr:nvCxnSpPr>
        <xdr:cNvPr id="362" name="直線コネクタ 361"/>
        <xdr:cNvCxnSpPr/>
      </xdr:nvCxnSpPr>
      <xdr:spPr>
        <a:xfrm flipV="1">
          <a:off x="4826000" y="128234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108221</xdr:rowOff>
    </xdr:from>
    <xdr:ext cx="762000" cy="259045"/>
    <xdr:sp macro="" textlink="">
      <xdr:nvSpPr>
        <xdr:cNvPr id="363" name="公債費最小値テキスト"/>
        <xdr:cNvSpPr txBox="1"/>
      </xdr:nvSpPr>
      <xdr:spPr>
        <a:xfrm>
          <a:off x="4914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136144</xdr:rowOff>
    </xdr:from>
    <xdr:to>
      <xdr:col>7</xdr:col>
      <xdr:colOff>104775</xdr:colOff>
      <xdr:row>80</xdr:row>
      <xdr:rowOff>136144</xdr:rowOff>
    </xdr:to>
    <xdr:cxnSp macro="">
      <xdr:nvCxnSpPr>
        <xdr:cNvPr id="364" name="直線コネクタ 363"/>
        <xdr:cNvCxnSpPr/>
      </xdr:nvCxnSpPr>
      <xdr:spPr>
        <a:xfrm>
          <a:off x="4737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5"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6" name="直線コネクタ 365"/>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3556</xdr:rowOff>
    </xdr:from>
    <xdr:to>
      <xdr:col>7</xdr:col>
      <xdr:colOff>15875</xdr:colOff>
      <xdr:row>80</xdr:row>
      <xdr:rowOff>35561</xdr:rowOff>
    </xdr:to>
    <xdr:cxnSp macro="">
      <xdr:nvCxnSpPr>
        <xdr:cNvPr id="367" name="直線コネクタ 366"/>
        <xdr:cNvCxnSpPr/>
      </xdr:nvCxnSpPr>
      <xdr:spPr>
        <a:xfrm>
          <a:off x="3987800" y="13719556"/>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81297</xdr:rowOff>
    </xdr:from>
    <xdr:ext cx="762000" cy="259045"/>
    <xdr:sp macro="" textlink="">
      <xdr:nvSpPr>
        <xdr:cNvPr id="368"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9" name="フローチャート : 判断 368"/>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3556</xdr:rowOff>
    </xdr:from>
    <xdr:to>
      <xdr:col>5</xdr:col>
      <xdr:colOff>549275</xdr:colOff>
      <xdr:row>80</xdr:row>
      <xdr:rowOff>94996</xdr:rowOff>
    </xdr:to>
    <xdr:cxnSp macro="">
      <xdr:nvCxnSpPr>
        <xdr:cNvPr id="370" name="直線コネクタ 369"/>
        <xdr:cNvCxnSpPr/>
      </xdr:nvCxnSpPr>
      <xdr:spPr>
        <a:xfrm flipV="1">
          <a:off x="3098800" y="137195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28194</xdr:rowOff>
    </xdr:from>
    <xdr:to>
      <xdr:col>5</xdr:col>
      <xdr:colOff>600075</xdr:colOff>
      <xdr:row>77</xdr:row>
      <xdr:rowOff>129794</xdr:rowOff>
    </xdr:to>
    <xdr:sp macro="" textlink="">
      <xdr:nvSpPr>
        <xdr:cNvPr id="371" name="フローチャート : 判断 370"/>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139971</xdr:rowOff>
    </xdr:from>
    <xdr:ext cx="736600" cy="259045"/>
    <xdr:sp macro="" textlink="">
      <xdr:nvSpPr>
        <xdr:cNvPr id="372" name="テキスト ボックス 371"/>
        <xdr:cNvSpPr txBox="1"/>
      </xdr:nvSpPr>
      <xdr:spPr>
        <a:xfrm>
          <a:off x="3606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94996</xdr:rowOff>
    </xdr:from>
    <xdr:to>
      <xdr:col>4</xdr:col>
      <xdr:colOff>346075</xdr:colOff>
      <xdr:row>80</xdr:row>
      <xdr:rowOff>117856</xdr:rowOff>
    </xdr:to>
    <xdr:cxnSp macro="">
      <xdr:nvCxnSpPr>
        <xdr:cNvPr id="373" name="直線コネクタ 372"/>
        <xdr:cNvCxnSpPr/>
      </xdr:nvCxnSpPr>
      <xdr:spPr>
        <a:xfrm flipV="1">
          <a:off x="2209800" y="138109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73677</xdr:rowOff>
    </xdr:from>
    <xdr:ext cx="762000" cy="259045"/>
    <xdr:sp macro="" textlink="">
      <xdr:nvSpPr>
        <xdr:cNvPr id="375" name="テキスト ボックス 374"/>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76708</xdr:rowOff>
    </xdr:from>
    <xdr:to>
      <xdr:col>3</xdr:col>
      <xdr:colOff>142875</xdr:colOff>
      <xdr:row>80</xdr:row>
      <xdr:rowOff>117856</xdr:rowOff>
    </xdr:to>
    <xdr:cxnSp macro="">
      <xdr:nvCxnSpPr>
        <xdr:cNvPr id="376" name="直線コネクタ 375"/>
        <xdr:cNvCxnSpPr/>
      </xdr:nvCxnSpPr>
      <xdr:spPr>
        <a:xfrm>
          <a:off x="1320800" y="137927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78249</xdr:rowOff>
    </xdr:from>
    <xdr:ext cx="762000" cy="259045"/>
    <xdr:sp macro="" textlink="">
      <xdr:nvSpPr>
        <xdr:cNvPr id="378" name="テキスト ボックス 377"/>
        <xdr:cNvSpPr txBox="1"/>
      </xdr:nvSpPr>
      <xdr:spPr>
        <a:xfrm>
          <a:off x="1828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87392</xdr:rowOff>
    </xdr:from>
    <xdr:ext cx="762000" cy="259045"/>
    <xdr:sp macro="" textlink="">
      <xdr:nvSpPr>
        <xdr:cNvPr id="380" name="テキスト ボックス 379"/>
        <xdr:cNvSpPr txBox="1"/>
      </xdr:nvSpPr>
      <xdr:spPr>
        <a:xfrm>
          <a:off x="939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156211</xdr:rowOff>
    </xdr:from>
    <xdr:to>
      <xdr:col>7</xdr:col>
      <xdr:colOff>66675</xdr:colOff>
      <xdr:row>80</xdr:row>
      <xdr:rowOff>86361</xdr:rowOff>
    </xdr:to>
    <xdr:sp macro="" textlink="">
      <xdr:nvSpPr>
        <xdr:cNvPr id="386" name="円/楕円 385"/>
        <xdr:cNvSpPr/>
      </xdr:nvSpPr>
      <xdr:spPr>
        <a:xfrm>
          <a:off x="47752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64788</xdr:rowOff>
    </xdr:from>
    <xdr:ext cx="762000" cy="259045"/>
    <xdr:sp macro="" textlink="">
      <xdr:nvSpPr>
        <xdr:cNvPr id="387" name="公債費該当値テキスト"/>
        <xdr:cNvSpPr txBox="1"/>
      </xdr:nvSpPr>
      <xdr:spPr>
        <a:xfrm>
          <a:off x="4914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124206</xdr:rowOff>
    </xdr:from>
    <xdr:to>
      <xdr:col>5</xdr:col>
      <xdr:colOff>600075</xdr:colOff>
      <xdr:row>80</xdr:row>
      <xdr:rowOff>54356</xdr:rowOff>
    </xdr:to>
    <xdr:sp macro="" textlink="">
      <xdr:nvSpPr>
        <xdr:cNvPr id="388" name="円/楕円 387"/>
        <xdr:cNvSpPr/>
      </xdr:nvSpPr>
      <xdr:spPr>
        <a:xfrm>
          <a:off x="3937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39133</xdr:rowOff>
    </xdr:from>
    <xdr:ext cx="736600" cy="259045"/>
    <xdr:sp macro="" textlink="">
      <xdr:nvSpPr>
        <xdr:cNvPr id="389" name="テキスト ボックス 388"/>
        <xdr:cNvSpPr txBox="1"/>
      </xdr:nvSpPr>
      <xdr:spPr>
        <a:xfrm>
          <a:off x="3606800" y="13755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44196</xdr:rowOff>
    </xdr:from>
    <xdr:to>
      <xdr:col>4</xdr:col>
      <xdr:colOff>396875</xdr:colOff>
      <xdr:row>80</xdr:row>
      <xdr:rowOff>145796</xdr:rowOff>
    </xdr:to>
    <xdr:sp macro="" textlink="">
      <xdr:nvSpPr>
        <xdr:cNvPr id="390" name="円/楕円 389"/>
        <xdr:cNvSpPr/>
      </xdr:nvSpPr>
      <xdr:spPr>
        <a:xfrm>
          <a:off x="3048000" y="137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130573</xdr:rowOff>
    </xdr:from>
    <xdr:ext cx="762000" cy="259045"/>
    <xdr:sp macro="" textlink="">
      <xdr:nvSpPr>
        <xdr:cNvPr id="391" name="テキスト ボックス 390"/>
        <xdr:cNvSpPr txBox="1"/>
      </xdr:nvSpPr>
      <xdr:spPr>
        <a:xfrm>
          <a:off x="2717800" y="1384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67056</xdr:rowOff>
    </xdr:from>
    <xdr:to>
      <xdr:col>3</xdr:col>
      <xdr:colOff>193675</xdr:colOff>
      <xdr:row>80</xdr:row>
      <xdr:rowOff>168656</xdr:rowOff>
    </xdr:to>
    <xdr:sp macro="" textlink="">
      <xdr:nvSpPr>
        <xdr:cNvPr id="392" name="円/楕円 391"/>
        <xdr:cNvSpPr/>
      </xdr:nvSpPr>
      <xdr:spPr>
        <a:xfrm>
          <a:off x="2159000" y="1378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153433</xdr:rowOff>
    </xdr:from>
    <xdr:ext cx="762000" cy="259045"/>
    <xdr:sp macro="" textlink="">
      <xdr:nvSpPr>
        <xdr:cNvPr id="393" name="テキスト ボックス 392"/>
        <xdr:cNvSpPr txBox="1"/>
      </xdr:nvSpPr>
      <xdr:spPr>
        <a:xfrm>
          <a:off x="1828800" y="1386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25908</xdr:rowOff>
    </xdr:from>
    <xdr:to>
      <xdr:col>1</xdr:col>
      <xdr:colOff>676275</xdr:colOff>
      <xdr:row>80</xdr:row>
      <xdr:rowOff>127508</xdr:rowOff>
    </xdr:to>
    <xdr:sp macro="" textlink="">
      <xdr:nvSpPr>
        <xdr:cNvPr id="394" name="円/楕円 393"/>
        <xdr:cNvSpPr/>
      </xdr:nvSpPr>
      <xdr:spPr>
        <a:xfrm>
          <a:off x="1270000" y="1374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112285</xdr:rowOff>
    </xdr:from>
    <xdr:ext cx="762000" cy="259045"/>
    <xdr:sp macro="" textlink="">
      <xdr:nvSpPr>
        <xdr:cNvPr id="395" name="テキスト ボックス 394"/>
        <xdr:cNvSpPr txBox="1"/>
      </xdr:nvSpPr>
      <xdr:spPr>
        <a:xfrm>
          <a:off x="939800" y="1382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類似団体内平均値よりは下回っているものの、前年度よりも比率は増加した。最も大きな要因は、退職手当の増加による人件費の増加である。</a:t>
          </a:r>
          <a:endParaRPr kumimoji="1" lang="en-US" altLang="ja-JP" sz="1300">
            <a:latin typeface="ＭＳ Ｐゴシック"/>
          </a:endParaRPr>
        </a:p>
        <a:p>
          <a:r>
            <a:rPr kumimoji="1" lang="ja-JP" altLang="en-US" sz="1300">
              <a:latin typeface="ＭＳ Ｐゴシック"/>
            </a:rPr>
            <a:t>　当市においては公債費の負担抑制が大きな課題としてあげられ、抑制に向けた方針を徹底し徐々に負担は減少している。一方で人件費や扶助費といった費用においても歳出抑制に向けた努力を徹底し、健全な市政運営に努め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43180</xdr:rowOff>
    </xdr:from>
    <xdr:to>
      <xdr:col>24</xdr:col>
      <xdr:colOff>31750</xdr:colOff>
      <xdr:row>80</xdr:row>
      <xdr:rowOff>85089</xdr:rowOff>
    </xdr:to>
    <xdr:cxnSp macro="">
      <xdr:nvCxnSpPr>
        <xdr:cNvPr id="423" name="直線コネクタ 422"/>
        <xdr:cNvCxnSpPr/>
      </xdr:nvCxnSpPr>
      <xdr:spPr>
        <a:xfrm flipV="1">
          <a:off x="16510000" y="12730480"/>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57166</xdr:rowOff>
    </xdr:from>
    <xdr:ext cx="762000" cy="259045"/>
    <xdr:sp macro="" textlink="">
      <xdr:nvSpPr>
        <xdr:cNvPr id="424"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23</xdr:col>
      <xdr:colOff>628650</xdr:colOff>
      <xdr:row>80</xdr:row>
      <xdr:rowOff>85089</xdr:rowOff>
    </xdr:from>
    <xdr:to>
      <xdr:col>24</xdr:col>
      <xdr:colOff>120650</xdr:colOff>
      <xdr:row>80</xdr:row>
      <xdr:rowOff>85089</xdr:rowOff>
    </xdr:to>
    <xdr:cxnSp macro="">
      <xdr:nvCxnSpPr>
        <xdr:cNvPr id="425" name="直線コネクタ 424"/>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129557</xdr:rowOff>
    </xdr:from>
    <xdr:ext cx="762000" cy="259045"/>
    <xdr:sp macro="" textlink="">
      <xdr:nvSpPr>
        <xdr:cNvPr id="426" name="公債費以外最大値テキスト"/>
        <xdr:cNvSpPr txBox="1"/>
      </xdr:nvSpPr>
      <xdr:spPr>
        <a:xfrm>
          <a:off x="16598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23</xdr:col>
      <xdr:colOff>628650</xdr:colOff>
      <xdr:row>74</xdr:row>
      <xdr:rowOff>43180</xdr:rowOff>
    </xdr:from>
    <xdr:to>
      <xdr:col>24</xdr:col>
      <xdr:colOff>120650</xdr:colOff>
      <xdr:row>74</xdr:row>
      <xdr:rowOff>43180</xdr:rowOff>
    </xdr:to>
    <xdr:cxnSp macro="">
      <xdr:nvCxnSpPr>
        <xdr:cNvPr id="427" name="直線コネクタ 426"/>
        <xdr:cNvCxnSpPr/>
      </xdr:nvCxnSpPr>
      <xdr:spPr>
        <a:xfrm>
          <a:off x="16421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146050</xdr:rowOff>
    </xdr:from>
    <xdr:to>
      <xdr:col>24</xdr:col>
      <xdr:colOff>31750</xdr:colOff>
      <xdr:row>75</xdr:row>
      <xdr:rowOff>1270</xdr:rowOff>
    </xdr:to>
    <xdr:cxnSp macro="">
      <xdr:nvCxnSpPr>
        <xdr:cNvPr id="428" name="直線コネクタ 427"/>
        <xdr:cNvCxnSpPr/>
      </xdr:nvCxnSpPr>
      <xdr:spPr>
        <a:xfrm>
          <a:off x="15671800" y="1266190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78757</xdr:rowOff>
    </xdr:from>
    <xdr:ext cx="762000" cy="259045"/>
    <xdr:sp macro="" textlink="">
      <xdr:nvSpPr>
        <xdr:cNvPr id="429" name="公債費以外平均値テキスト"/>
        <xdr:cNvSpPr txBox="1"/>
      </xdr:nvSpPr>
      <xdr:spPr>
        <a:xfrm>
          <a:off x="16598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106680</xdr:rowOff>
    </xdr:from>
    <xdr:to>
      <xdr:col>24</xdr:col>
      <xdr:colOff>82550</xdr:colOff>
      <xdr:row>77</xdr:row>
      <xdr:rowOff>36830</xdr:rowOff>
    </xdr:to>
    <xdr:sp macro="" textlink="">
      <xdr:nvSpPr>
        <xdr:cNvPr id="430" name="フローチャート : 判断 429"/>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146050</xdr:rowOff>
    </xdr:from>
    <xdr:to>
      <xdr:col>22</xdr:col>
      <xdr:colOff>565150</xdr:colOff>
      <xdr:row>74</xdr:row>
      <xdr:rowOff>12700</xdr:rowOff>
    </xdr:to>
    <xdr:cxnSp macro="">
      <xdr:nvCxnSpPr>
        <xdr:cNvPr id="431" name="直線コネクタ 430"/>
        <xdr:cNvCxnSpPr/>
      </xdr:nvCxnSpPr>
      <xdr:spPr>
        <a:xfrm flipV="1">
          <a:off x="14782800" y="12661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57150</xdr:rowOff>
    </xdr:from>
    <xdr:to>
      <xdr:col>22</xdr:col>
      <xdr:colOff>615950</xdr:colOff>
      <xdr:row>76</xdr:row>
      <xdr:rowOff>158750</xdr:rowOff>
    </xdr:to>
    <xdr:sp macro="" textlink="">
      <xdr:nvSpPr>
        <xdr:cNvPr id="432" name="フローチャート : 判断 431"/>
        <xdr:cNvSpPr/>
      </xdr:nvSpPr>
      <xdr:spPr>
        <a:xfrm>
          <a:off x="15621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143527</xdr:rowOff>
    </xdr:from>
    <xdr:ext cx="736600" cy="259045"/>
    <xdr:sp macro="" textlink="">
      <xdr:nvSpPr>
        <xdr:cNvPr id="433" name="テキスト ボックス 432"/>
        <xdr:cNvSpPr txBox="1"/>
      </xdr:nvSpPr>
      <xdr:spPr>
        <a:xfrm>
          <a:off x="15290800" y="1317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8890</xdr:rowOff>
    </xdr:from>
    <xdr:to>
      <xdr:col>21</xdr:col>
      <xdr:colOff>361950</xdr:colOff>
      <xdr:row>74</xdr:row>
      <xdr:rowOff>12700</xdr:rowOff>
    </xdr:to>
    <xdr:cxnSp macro="">
      <xdr:nvCxnSpPr>
        <xdr:cNvPr id="434" name="直線コネクタ 433"/>
        <xdr:cNvCxnSpPr/>
      </xdr:nvCxnSpPr>
      <xdr:spPr>
        <a:xfrm>
          <a:off x="13893800" y="1252474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25416</xdr:rowOff>
    </xdr:from>
    <xdr:ext cx="762000" cy="259045"/>
    <xdr:sp macro="" textlink="">
      <xdr:nvSpPr>
        <xdr:cNvPr id="436" name="テキスト ボックス 435"/>
        <xdr:cNvSpPr txBox="1"/>
      </xdr:nvSpPr>
      <xdr:spPr>
        <a:xfrm>
          <a:off x="14401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8890</xdr:rowOff>
    </xdr:from>
    <xdr:to>
      <xdr:col>20</xdr:col>
      <xdr:colOff>158750</xdr:colOff>
      <xdr:row>73</xdr:row>
      <xdr:rowOff>119380</xdr:rowOff>
    </xdr:to>
    <xdr:cxnSp macro="">
      <xdr:nvCxnSpPr>
        <xdr:cNvPr id="437" name="直線コネクタ 436"/>
        <xdr:cNvCxnSpPr/>
      </xdr:nvCxnSpPr>
      <xdr:spPr>
        <a:xfrm flipV="1">
          <a:off x="13004800" y="1252474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143527</xdr:rowOff>
    </xdr:from>
    <xdr:ext cx="762000" cy="259045"/>
    <xdr:sp macro="" textlink="">
      <xdr:nvSpPr>
        <xdr:cNvPr id="439" name="テキスト ボックス 438"/>
        <xdr:cNvSpPr txBox="1"/>
      </xdr:nvSpPr>
      <xdr:spPr>
        <a:xfrm>
          <a:off x="13512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158766</xdr:rowOff>
    </xdr:from>
    <xdr:ext cx="762000" cy="259045"/>
    <xdr:sp macro="" textlink="">
      <xdr:nvSpPr>
        <xdr:cNvPr id="441" name="テキスト ボックス 440"/>
        <xdr:cNvSpPr txBox="1"/>
      </xdr:nvSpPr>
      <xdr:spPr>
        <a:xfrm>
          <a:off x="12623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121920</xdr:rowOff>
    </xdr:from>
    <xdr:to>
      <xdr:col>24</xdr:col>
      <xdr:colOff>82550</xdr:colOff>
      <xdr:row>75</xdr:row>
      <xdr:rowOff>52070</xdr:rowOff>
    </xdr:to>
    <xdr:sp macro="" textlink="">
      <xdr:nvSpPr>
        <xdr:cNvPr id="447" name="円/楕円 446"/>
        <xdr:cNvSpPr/>
      </xdr:nvSpPr>
      <xdr:spPr>
        <a:xfrm>
          <a:off x="164592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138447</xdr:rowOff>
    </xdr:from>
    <xdr:ext cx="762000" cy="259045"/>
    <xdr:sp macro="" textlink="">
      <xdr:nvSpPr>
        <xdr:cNvPr id="448" name="公債費以外該当値テキスト"/>
        <xdr:cNvSpPr txBox="1"/>
      </xdr:nvSpPr>
      <xdr:spPr>
        <a:xfrm>
          <a:off x="165989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95250</xdr:rowOff>
    </xdr:from>
    <xdr:to>
      <xdr:col>22</xdr:col>
      <xdr:colOff>615950</xdr:colOff>
      <xdr:row>74</xdr:row>
      <xdr:rowOff>25400</xdr:rowOff>
    </xdr:to>
    <xdr:sp macro="" textlink="">
      <xdr:nvSpPr>
        <xdr:cNvPr id="449" name="円/楕円 448"/>
        <xdr:cNvSpPr/>
      </xdr:nvSpPr>
      <xdr:spPr>
        <a:xfrm>
          <a:off x="15621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35577</xdr:rowOff>
    </xdr:from>
    <xdr:ext cx="736600" cy="259045"/>
    <xdr:sp macro="" textlink="">
      <xdr:nvSpPr>
        <xdr:cNvPr id="450" name="テキスト ボックス 449"/>
        <xdr:cNvSpPr txBox="1"/>
      </xdr:nvSpPr>
      <xdr:spPr>
        <a:xfrm>
          <a:off x="15290800" y="1237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133350</xdr:rowOff>
    </xdr:from>
    <xdr:to>
      <xdr:col>21</xdr:col>
      <xdr:colOff>412750</xdr:colOff>
      <xdr:row>74</xdr:row>
      <xdr:rowOff>63500</xdr:rowOff>
    </xdr:to>
    <xdr:sp macro="" textlink="">
      <xdr:nvSpPr>
        <xdr:cNvPr id="451" name="円/楕円 450"/>
        <xdr:cNvSpPr/>
      </xdr:nvSpPr>
      <xdr:spPr>
        <a:xfrm>
          <a:off x="14732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73677</xdr:rowOff>
    </xdr:from>
    <xdr:ext cx="762000" cy="259045"/>
    <xdr:sp macro="" textlink="">
      <xdr:nvSpPr>
        <xdr:cNvPr id="452" name="テキスト ボックス 451"/>
        <xdr:cNvSpPr txBox="1"/>
      </xdr:nvSpPr>
      <xdr:spPr>
        <a:xfrm>
          <a:off x="14401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20</xdr:col>
      <xdr:colOff>107950</xdr:colOff>
      <xdr:row>72</xdr:row>
      <xdr:rowOff>129540</xdr:rowOff>
    </xdr:from>
    <xdr:to>
      <xdr:col>20</xdr:col>
      <xdr:colOff>209550</xdr:colOff>
      <xdr:row>73</xdr:row>
      <xdr:rowOff>59690</xdr:rowOff>
    </xdr:to>
    <xdr:sp macro="" textlink="">
      <xdr:nvSpPr>
        <xdr:cNvPr id="453" name="円/楕円 452"/>
        <xdr:cNvSpPr/>
      </xdr:nvSpPr>
      <xdr:spPr>
        <a:xfrm>
          <a:off x="13843000" y="1247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69867</xdr:rowOff>
    </xdr:from>
    <xdr:ext cx="762000" cy="259045"/>
    <xdr:sp macro="" textlink="">
      <xdr:nvSpPr>
        <xdr:cNvPr id="454" name="テキスト ボックス 453"/>
        <xdr:cNvSpPr txBox="1"/>
      </xdr:nvSpPr>
      <xdr:spPr>
        <a:xfrm>
          <a:off x="13512800" y="1224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68580</xdr:rowOff>
    </xdr:from>
    <xdr:to>
      <xdr:col>19</xdr:col>
      <xdr:colOff>6350</xdr:colOff>
      <xdr:row>73</xdr:row>
      <xdr:rowOff>170180</xdr:rowOff>
    </xdr:to>
    <xdr:sp macro="" textlink="">
      <xdr:nvSpPr>
        <xdr:cNvPr id="455" name="円/楕円 454"/>
        <xdr:cNvSpPr/>
      </xdr:nvSpPr>
      <xdr:spPr>
        <a:xfrm>
          <a:off x="12954000" y="1258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8907</xdr:rowOff>
    </xdr:from>
    <xdr:ext cx="762000" cy="259045"/>
    <xdr:sp macro="" textlink="">
      <xdr:nvSpPr>
        <xdr:cNvPr id="456" name="テキスト ボックス 455"/>
        <xdr:cNvSpPr txBox="1"/>
      </xdr:nvSpPr>
      <xdr:spPr>
        <a:xfrm>
          <a:off x="12623800" y="1235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奈良県香芝市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16720</xdr:rowOff>
    </xdr:from>
    <xdr:to>
      <xdr:col>4</xdr:col>
      <xdr:colOff>1117600</xdr:colOff>
      <xdr:row>19</xdr:row>
      <xdr:rowOff>106540</xdr:rowOff>
    </xdr:to>
    <xdr:cxnSp macro="">
      <xdr:nvCxnSpPr>
        <xdr:cNvPr id="45" name="直線コネクタ 44"/>
        <xdr:cNvCxnSpPr/>
      </xdr:nvCxnSpPr>
      <xdr:spPr bwMode="auto">
        <a:xfrm flipV="1">
          <a:off x="5651500" y="2293195"/>
          <a:ext cx="0" cy="1118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78617</xdr:rowOff>
    </xdr:from>
    <xdr:ext cx="762000" cy="259045"/>
    <xdr:sp macro="" textlink="">
      <xdr:nvSpPr>
        <xdr:cNvPr id="46" name="人口1人当たり決算額の推移最小値テキスト130"/>
        <xdr:cNvSpPr txBox="1"/>
      </xdr:nvSpPr>
      <xdr:spPr>
        <a:xfrm>
          <a:off x="5740400" y="338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47,574</a:t>
          </a:r>
          <a:endParaRPr kumimoji="1" lang="ja-JP" altLang="en-US" sz="1000" b="1">
            <a:latin typeface="ＭＳ Ｐゴシック"/>
          </a:endParaRPr>
        </a:p>
      </xdr:txBody>
    </xdr:sp>
    <xdr:clientData/>
  </xdr:oneCellAnchor>
  <xdr:twoCellAnchor>
    <xdr:from>
      <xdr:col>4</xdr:col>
      <xdr:colOff>1028700</xdr:colOff>
      <xdr:row>19</xdr:row>
      <xdr:rowOff>106540</xdr:rowOff>
    </xdr:from>
    <xdr:to>
      <xdr:col>5</xdr:col>
      <xdr:colOff>73025</xdr:colOff>
      <xdr:row>19</xdr:row>
      <xdr:rowOff>106540</xdr:rowOff>
    </xdr:to>
    <xdr:cxnSp macro="">
      <xdr:nvCxnSpPr>
        <xdr:cNvPr id="47" name="直線コネクタ 46"/>
        <xdr:cNvCxnSpPr/>
      </xdr:nvCxnSpPr>
      <xdr:spPr bwMode="auto">
        <a:xfrm>
          <a:off x="5562600" y="3411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103097</xdr:rowOff>
    </xdr:from>
    <xdr:ext cx="762000" cy="259045"/>
    <xdr:sp macro="" textlink="">
      <xdr:nvSpPr>
        <xdr:cNvPr id="48" name="人口1人当たり決算額の推移最大値テキスト130"/>
        <xdr:cNvSpPr txBox="1"/>
      </xdr:nvSpPr>
      <xdr:spPr>
        <a:xfrm>
          <a:off x="5740400" y="203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4</xdr:col>
      <xdr:colOff>1028700</xdr:colOff>
      <xdr:row>13</xdr:row>
      <xdr:rowOff>16720</xdr:rowOff>
    </xdr:from>
    <xdr:to>
      <xdr:col>5</xdr:col>
      <xdr:colOff>73025</xdr:colOff>
      <xdr:row>13</xdr:row>
      <xdr:rowOff>16720</xdr:rowOff>
    </xdr:to>
    <xdr:cxnSp macro="">
      <xdr:nvCxnSpPr>
        <xdr:cNvPr id="49" name="直線コネクタ 48"/>
        <xdr:cNvCxnSpPr/>
      </xdr:nvCxnSpPr>
      <xdr:spPr bwMode="auto">
        <a:xfrm>
          <a:off x="5562600" y="22931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33579</xdr:rowOff>
    </xdr:from>
    <xdr:to>
      <xdr:col>4</xdr:col>
      <xdr:colOff>1117600</xdr:colOff>
      <xdr:row>18</xdr:row>
      <xdr:rowOff>34931</xdr:rowOff>
    </xdr:to>
    <xdr:cxnSp macro="">
      <xdr:nvCxnSpPr>
        <xdr:cNvPr id="50" name="直線コネクタ 49"/>
        <xdr:cNvCxnSpPr/>
      </xdr:nvCxnSpPr>
      <xdr:spPr bwMode="auto">
        <a:xfrm flipV="1">
          <a:off x="5003800" y="3167304"/>
          <a:ext cx="647700" cy="1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34910</xdr:rowOff>
    </xdr:from>
    <xdr:ext cx="762000" cy="259045"/>
    <xdr:sp macro="" textlink="">
      <xdr:nvSpPr>
        <xdr:cNvPr id="51" name="人口1人当たり決算額の推移平均値テキスト130"/>
        <xdr:cNvSpPr txBox="1"/>
      </xdr:nvSpPr>
      <xdr:spPr>
        <a:xfrm>
          <a:off x="5740400" y="282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67,535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18383</xdr:rowOff>
    </xdr:from>
    <xdr:to>
      <xdr:col>5</xdr:col>
      <xdr:colOff>34925</xdr:colOff>
      <xdr:row>17</xdr:row>
      <xdr:rowOff>119983</xdr:rowOff>
    </xdr:to>
    <xdr:sp macro="" textlink="">
      <xdr:nvSpPr>
        <xdr:cNvPr id="52" name="フローチャート : 判断 51"/>
        <xdr:cNvSpPr/>
      </xdr:nvSpPr>
      <xdr:spPr bwMode="auto">
        <a:xfrm>
          <a:off x="56007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34874</xdr:rowOff>
    </xdr:from>
    <xdr:to>
      <xdr:col>4</xdr:col>
      <xdr:colOff>469900</xdr:colOff>
      <xdr:row>18</xdr:row>
      <xdr:rowOff>34931</xdr:rowOff>
    </xdr:to>
    <xdr:cxnSp macro="">
      <xdr:nvCxnSpPr>
        <xdr:cNvPr id="53" name="直線コネクタ 52"/>
        <xdr:cNvCxnSpPr/>
      </xdr:nvCxnSpPr>
      <xdr:spPr bwMode="auto">
        <a:xfrm>
          <a:off x="4305300" y="3168599"/>
          <a:ext cx="698500" cy="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25089</xdr:rowOff>
    </xdr:from>
    <xdr:to>
      <xdr:col>4</xdr:col>
      <xdr:colOff>520700</xdr:colOff>
      <xdr:row>17</xdr:row>
      <xdr:rowOff>126689</xdr:rowOff>
    </xdr:to>
    <xdr:sp macro="" textlink="">
      <xdr:nvSpPr>
        <xdr:cNvPr id="54" name="フローチャート : 判断 53"/>
        <xdr:cNvSpPr/>
      </xdr:nvSpPr>
      <xdr:spPr bwMode="auto">
        <a:xfrm>
          <a:off x="4953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136866</xdr:rowOff>
    </xdr:from>
    <xdr:ext cx="736600" cy="259045"/>
    <xdr:sp macro="" textlink="">
      <xdr:nvSpPr>
        <xdr:cNvPr id="55" name="テキスト ボックス 54"/>
        <xdr:cNvSpPr txBox="1"/>
      </xdr:nvSpPr>
      <xdr:spPr>
        <a:xfrm>
          <a:off x="4622800" y="2756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34874</xdr:rowOff>
    </xdr:from>
    <xdr:to>
      <xdr:col>3</xdr:col>
      <xdr:colOff>904875</xdr:colOff>
      <xdr:row>18</xdr:row>
      <xdr:rowOff>139364</xdr:rowOff>
    </xdr:to>
    <xdr:cxnSp macro="">
      <xdr:nvCxnSpPr>
        <xdr:cNvPr id="56" name="直線コネクタ 55"/>
        <xdr:cNvCxnSpPr/>
      </xdr:nvCxnSpPr>
      <xdr:spPr bwMode="auto">
        <a:xfrm flipV="1">
          <a:off x="3606800" y="3168599"/>
          <a:ext cx="698500" cy="104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13003</xdr:rowOff>
    </xdr:from>
    <xdr:ext cx="762000" cy="259045"/>
    <xdr:sp macro="" textlink="">
      <xdr:nvSpPr>
        <xdr:cNvPr id="58" name="テキスト ボックス 57"/>
        <xdr:cNvSpPr txBox="1"/>
      </xdr:nvSpPr>
      <xdr:spPr>
        <a:xfrm>
          <a:off x="3924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112351</xdr:rowOff>
    </xdr:from>
    <xdr:to>
      <xdr:col>3</xdr:col>
      <xdr:colOff>206375</xdr:colOff>
      <xdr:row>18</xdr:row>
      <xdr:rowOff>139364</xdr:rowOff>
    </xdr:to>
    <xdr:cxnSp macro="">
      <xdr:nvCxnSpPr>
        <xdr:cNvPr id="59" name="直線コネクタ 58"/>
        <xdr:cNvCxnSpPr/>
      </xdr:nvCxnSpPr>
      <xdr:spPr bwMode="auto">
        <a:xfrm>
          <a:off x="2908300" y="3246076"/>
          <a:ext cx="698500" cy="27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39139</xdr:rowOff>
    </xdr:from>
    <xdr:ext cx="762000" cy="259045"/>
    <xdr:sp macro="" textlink="">
      <xdr:nvSpPr>
        <xdr:cNvPr id="61" name="テキスト ボックス 60"/>
        <xdr:cNvSpPr txBox="1"/>
      </xdr:nvSpPr>
      <xdr:spPr>
        <a:xfrm>
          <a:off x="32258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2106</xdr:rowOff>
    </xdr:from>
    <xdr:ext cx="762000" cy="259045"/>
    <xdr:sp macro="" textlink="">
      <xdr:nvSpPr>
        <xdr:cNvPr id="63" name="テキスト ボックス 62"/>
        <xdr:cNvSpPr txBox="1"/>
      </xdr:nvSpPr>
      <xdr:spPr>
        <a:xfrm>
          <a:off x="25273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154229</xdr:rowOff>
    </xdr:from>
    <xdr:to>
      <xdr:col>5</xdr:col>
      <xdr:colOff>34925</xdr:colOff>
      <xdr:row>18</xdr:row>
      <xdr:rowOff>84379</xdr:rowOff>
    </xdr:to>
    <xdr:sp macro="" textlink="">
      <xdr:nvSpPr>
        <xdr:cNvPr id="69" name="円/楕円 68"/>
        <xdr:cNvSpPr/>
      </xdr:nvSpPr>
      <xdr:spPr bwMode="auto">
        <a:xfrm>
          <a:off x="5600700" y="3116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126306</xdr:rowOff>
    </xdr:from>
    <xdr:ext cx="762000" cy="259045"/>
    <xdr:sp macro="" textlink="">
      <xdr:nvSpPr>
        <xdr:cNvPr id="70" name="人口1人当たり決算額の推移該当値テキスト130"/>
        <xdr:cNvSpPr txBox="1"/>
      </xdr:nvSpPr>
      <xdr:spPr>
        <a:xfrm>
          <a:off x="5740400" y="308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60,404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155581</xdr:rowOff>
    </xdr:from>
    <xdr:to>
      <xdr:col>4</xdr:col>
      <xdr:colOff>520700</xdr:colOff>
      <xdr:row>18</xdr:row>
      <xdr:rowOff>85731</xdr:rowOff>
    </xdr:to>
    <xdr:sp macro="" textlink="">
      <xdr:nvSpPr>
        <xdr:cNvPr id="71" name="円/楕円 70"/>
        <xdr:cNvSpPr/>
      </xdr:nvSpPr>
      <xdr:spPr bwMode="auto">
        <a:xfrm>
          <a:off x="4953000" y="3117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70508</xdr:rowOff>
    </xdr:from>
    <xdr:ext cx="736600" cy="259045"/>
    <xdr:sp macro="" textlink="">
      <xdr:nvSpPr>
        <xdr:cNvPr id="72" name="テキスト ボックス 71"/>
        <xdr:cNvSpPr txBox="1"/>
      </xdr:nvSpPr>
      <xdr:spPr>
        <a:xfrm>
          <a:off x="4622800" y="320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60,333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155524</xdr:rowOff>
    </xdr:from>
    <xdr:to>
      <xdr:col>3</xdr:col>
      <xdr:colOff>955675</xdr:colOff>
      <xdr:row>18</xdr:row>
      <xdr:rowOff>85674</xdr:rowOff>
    </xdr:to>
    <xdr:sp macro="" textlink="">
      <xdr:nvSpPr>
        <xdr:cNvPr id="73" name="円/楕円 72"/>
        <xdr:cNvSpPr/>
      </xdr:nvSpPr>
      <xdr:spPr bwMode="auto">
        <a:xfrm>
          <a:off x="4254500" y="3117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70451</xdr:rowOff>
    </xdr:from>
    <xdr:ext cx="762000" cy="259045"/>
    <xdr:sp macro="" textlink="">
      <xdr:nvSpPr>
        <xdr:cNvPr id="74" name="テキスト ボックス 73"/>
        <xdr:cNvSpPr txBox="1"/>
      </xdr:nvSpPr>
      <xdr:spPr>
        <a:xfrm>
          <a:off x="3924300" y="3204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60,336</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88563</xdr:rowOff>
    </xdr:from>
    <xdr:to>
      <xdr:col>3</xdr:col>
      <xdr:colOff>257175</xdr:colOff>
      <xdr:row>19</xdr:row>
      <xdr:rowOff>18714</xdr:rowOff>
    </xdr:to>
    <xdr:sp macro="" textlink="">
      <xdr:nvSpPr>
        <xdr:cNvPr id="75" name="円/楕円 74"/>
        <xdr:cNvSpPr/>
      </xdr:nvSpPr>
      <xdr:spPr bwMode="auto">
        <a:xfrm>
          <a:off x="3556000" y="322228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3491</xdr:rowOff>
    </xdr:from>
    <xdr:ext cx="762000" cy="259045"/>
    <xdr:sp macro="" textlink="">
      <xdr:nvSpPr>
        <xdr:cNvPr id="76" name="テキスト ボックス 75"/>
        <xdr:cNvSpPr txBox="1"/>
      </xdr:nvSpPr>
      <xdr:spPr>
        <a:xfrm>
          <a:off x="3225800" y="330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54,851</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61551</xdr:rowOff>
    </xdr:from>
    <xdr:to>
      <xdr:col>2</xdr:col>
      <xdr:colOff>692150</xdr:colOff>
      <xdr:row>18</xdr:row>
      <xdr:rowOff>163151</xdr:rowOff>
    </xdr:to>
    <xdr:sp macro="" textlink="">
      <xdr:nvSpPr>
        <xdr:cNvPr id="77" name="円/楕円 76"/>
        <xdr:cNvSpPr/>
      </xdr:nvSpPr>
      <xdr:spPr bwMode="auto">
        <a:xfrm>
          <a:off x="2857500" y="3195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147928</xdr:rowOff>
    </xdr:from>
    <xdr:ext cx="762000" cy="259045"/>
    <xdr:sp macro="" textlink="">
      <xdr:nvSpPr>
        <xdr:cNvPr id="78" name="テキスト ボックス 77"/>
        <xdr:cNvSpPr txBox="1"/>
      </xdr:nvSpPr>
      <xdr:spPr>
        <a:xfrm>
          <a:off x="2527300" y="328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56,269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233642</xdr:rowOff>
    </xdr:from>
    <xdr:to>
      <xdr:col>4</xdr:col>
      <xdr:colOff>1117600</xdr:colOff>
      <xdr:row>37</xdr:row>
      <xdr:rowOff>163900</xdr:rowOff>
    </xdr:to>
    <xdr:cxnSp macro="">
      <xdr:nvCxnSpPr>
        <xdr:cNvPr id="106" name="直線コネクタ 105"/>
        <xdr:cNvCxnSpPr/>
      </xdr:nvCxnSpPr>
      <xdr:spPr bwMode="auto">
        <a:xfrm flipV="1">
          <a:off x="5651500" y="6158192"/>
          <a:ext cx="0" cy="1130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135977</xdr:rowOff>
    </xdr:from>
    <xdr:ext cx="762000" cy="259045"/>
    <xdr:sp macro="" textlink="">
      <xdr:nvSpPr>
        <xdr:cNvPr id="107" name="人口1人当たり決算額の推移最小値テキスト445"/>
        <xdr:cNvSpPr txBox="1"/>
      </xdr:nvSpPr>
      <xdr:spPr>
        <a:xfrm>
          <a:off x="5740400" y="72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-5,937</a:t>
          </a:r>
          <a:endParaRPr kumimoji="1" lang="ja-JP" altLang="en-US" sz="1000" b="1">
            <a:latin typeface="ＭＳ Ｐゴシック"/>
          </a:endParaRPr>
        </a:p>
      </xdr:txBody>
    </xdr:sp>
    <xdr:clientData/>
  </xdr:oneCellAnchor>
  <xdr:twoCellAnchor>
    <xdr:from>
      <xdr:col>4</xdr:col>
      <xdr:colOff>1028700</xdr:colOff>
      <xdr:row>37</xdr:row>
      <xdr:rowOff>163900</xdr:rowOff>
    </xdr:from>
    <xdr:to>
      <xdr:col>5</xdr:col>
      <xdr:colOff>73025</xdr:colOff>
      <xdr:row>37</xdr:row>
      <xdr:rowOff>163900</xdr:rowOff>
    </xdr:to>
    <xdr:cxnSp macro="">
      <xdr:nvCxnSpPr>
        <xdr:cNvPr id="108" name="直線コネクタ 107"/>
        <xdr:cNvCxnSpPr/>
      </xdr:nvCxnSpPr>
      <xdr:spPr bwMode="auto">
        <a:xfrm>
          <a:off x="5562600" y="72886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148569</xdr:rowOff>
    </xdr:from>
    <xdr:ext cx="762000" cy="259045"/>
    <xdr:sp macro="" textlink="">
      <xdr:nvSpPr>
        <xdr:cNvPr id="109" name="人口1人当たり決算額の推移最大値テキスト445"/>
        <xdr:cNvSpPr txBox="1"/>
      </xdr:nvSpPr>
      <xdr:spPr>
        <a:xfrm>
          <a:off x="5740400" y="590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4</xdr:col>
      <xdr:colOff>1028700</xdr:colOff>
      <xdr:row>33</xdr:row>
      <xdr:rowOff>233642</xdr:rowOff>
    </xdr:from>
    <xdr:to>
      <xdr:col>5</xdr:col>
      <xdr:colOff>73025</xdr:colOff>
      <xdr:row>33</xdr:row>
      <xdr:rowOff>233642</xdr:rowOff>
    </xdr:to>
    <xdr:cxnSp macro="">
      <xdr:nvCxnSpPr>
        <xdr:cNvPr id="110" name="直線コネクタ 109"/>
        <xdr:cNvCxnSpPr/>
      </xdr:nvCxnSpPr>
      <xdr:spPr bwMode="auto">
        <a:xfrm>
          <a:off x="5562600" y="61581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328206</xdr:rowOff>
    </xdr:from>
    <xdr:to>
      <xdr:col>4</xdr:col>
      <xdr:colOff>1117600</xdr:colOff>
      <xdr:row>34</xdr:row>
      <xdr:rowOff>329368</xdr:rowOff>
    </xdr:to>
    <xdr:cxnSp macro="">
      <xdr:nvCxnSpPr>
        <xdr:cNvPr id="111" name="直線コネクタ 110"/>
        <xdr:cNvCxnSpPr/>
      </xdr:nvCxnSpPr>
      <xdr:spPr bwMode="auto">
        <a:xfrm>
          <a:off x="5003800" y="6595656"/>
          <a:ext cx="647700" cy="1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247845</xdr:rowOff>
    </xdr:from>
    <xdr:ext cx="762000" cy="259045"/>
    <xdr:sp macro="" textlink="">
      <xdr:nvSpPr>
        <xdr:cNvPr id="112" name="人口1人当たり決算額の推移平均値テキスト445"/>
        <xdr:cNvSpPr txBox="1"/>
      </xdr:nvSpPr>
      <xdr:spPr>
        <a:xfrm>
          <a:off x="5740400" y="6858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12,524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275768</xdr:rowOff>
    </xdr:from>
    <xdr:to>
      <xdr:col>5</xdr:col>
      <xdr:colOff>34925</xdr:colOff>
      <xdr:row>36</xdr:row>
      <xdr:rowOff>34468</xdr:rowOff>
    </xdr:to>
    <xdr:sp macro="" textlink="">
      <xdr:nvSpPr>
        <xdr:cNvPr id="113" name="フローチャート : 判断 112"/>
        <xdr:cNvSpPr/>
      </xdr:nvSpPr>
      <xdr:spPr bwMode="auto">
        <a:xfrm>
          <a:off x="5600700" y="6886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328206</xdr:rowOff>
    </xdr:from>
    <xdr:to>
      <xdr:col>4</xdr:col>
      <xdr:colOff>469900</xdr:colOff>
      <xdr:row>34</xdr:row>
      <xdr:rowOff>333521</xdr:rowOff>
    </xdr:to>
    <xdr:cxnSp macro="">
      <xdr:nvCxnSpPr>
        <xdr:cNvPr id="114" name="直線コネクタ 113"/>
        <xdr:cNvCxnSpPr/>
      </xdr:nvCxnSpPr>
      <xdr:spPr bwMode="auto">
        <a:xfrm flipV="1">
          <a:off x="4305300" y="6595656"/>
          <a:ext cx="698500" cy="5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283331</xdr:rowOff>
    </xdr:from>
    <xdr:to>
      <xdr:col>4</xdr:col>
      <xdr:colOff>520700</xdr:colOff>
      <xdr:row>36</xdr:row>
      <xdr:rowOff>42031</xdr:rowOff>
    </xdr:to>
    <xdr:sp macro="" textlink="">
      <xdr:nvSpPr>
        <xdr:cNvPr id="115" name="フローチャート : 判断 114"/>
        <xdr:cNvSpPr/>
      </xdr:nvSpPr>
      <xdr:spPr bwMode="auto">
        <a:xfrm>
          <a:off x="4953000" y="6893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26808</xdr:rowOff>
    </xdr:from>
    <xdr:ext cx="736600" cy="259045"/>
    <xdr:sp macro="" textlink="">
      <xdr:nvSpPr>
        <xdr:cNvPr id="116" name="テキスト ボックス 115"/>
        <xdr:cNvSpPr txBox="1"/>
      </xdr:nvSpPr>
      <xdr:spPr>
        <a:xfrm>
          <a:off x="4622800" y="6980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310242</xdr:rowOff>
    </xdr:from>
    <xdr:to>
      <xdr:col>3</xdr:col>
      <xdr:colOff>904875</xdr:colOff>
      <xdr:row>34</xdr:row>
      <xdr:rowOff>333521</xdr:rowOff>
    </xdr:to>
    <xdr:cxnSp macro="">
      <xdr:nvCxnSpPr>
        <xdr:cNvPr id="117" name="直線コネクタ 116"/>
        <xdr:cNvCxnSpPr/>
      </xdr:nvCxnSpPr>
      <xdr:spPr bwMode="auto">
        <a:xfrm>
          <a:off x="3606800" y="6577692"/>
          <a:ext cx="698500" cy="23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211131</xdr:rowOff>
    </xdr:from>
    <xdr:to>
      <xdr:col>3</xdr:col>
      <xdr:colOff>955675</xdr:colOff>
      <xdr:row>35</xdr:row>
      <xdr:rowOff>312731</xdr:rowOff>
    </xdr:to>
    <xdr:sp macro="" textlink="">
      <xdr:nvSpPr>
        <xdr:cNvPr id="118" name="フローチャート : 判断 117"/>
        <xdr:cNvSpPr/>
      </xdr:nvSpPr>
      <xdr:spPr bwMode="auto">
        <a:xfrm>
          <a:off x="42545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297508</xdr:rowOff>
    </xdr:from>
    <xdr:ext cx="762000" cy="259045"/>
    <xdr:sp macro="" textlink="">
      <xdr:nvSpPr>
        <xdr:cNvPr id="119" name="テキスト ボックス 118"/>
        <xdr:cNvSpPr txBox="1"/>
      </xdr:nvSpPr>
      <xdr:spPr>
        <a:xfrm>
          <a:off x="3924300" y="6907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296773</xdr:rowOff>
    </xdr:from>
    <xdr:to>
      <xdr:col>3</xdr:col>
      <xdr:colOff>206375</xdr:colOff>
      <xdr:row>34</xdr:row>
      <xdr:rowOff>310242</xdr:rowOff>
    </xdr:to>
    <xdr:cxnSp macro="">
      <xdr:nvCxnSpPr>
        <xdr:cNvPr id="120" name="直線コネクタ 119"/>
        <xdr:cNvCxnSpPr/>
      </xdr:nvCxnSpPr>
      <xdr:spPr bwMode="auto">
        <a:xfrm>
          <a:off x="2908300" y="6564223"/>
          <a:ext cx="698500" cy="13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173412</xdr:rowOff>
    </xdr:from>
    <xdr:to>
      <xdr:col>3</xdr:col>
      <xdr:colOff>257175</xdr:colOff>
      <xdr:row>35</xdr:row>
      <xdr:rowOff>275012</xdr:rowOff>
    </xdr:to>
    <xdr:sp macro="" textlink="">
      <xdr:nvSpPr>
        <xdr:cNvPr id="121" name="フローチャート : 判断 120"/>
        <xdr:cNvSpPr/>
      </xdr:nvSpPr>
      <xdr:spPr bwMode="auto">
        <a:xfrm>
          <a:off x="3556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259789</xdr:rowOff>
    </xdr:from>
    <xdr:ext cx="762000" cy="259045"/>
    <xdr:sp macro="" textlink="">
      <xdr:nvSpPr>
        <xdr:cNvPr id="122" name="テキスト ボックス 121"/>
        <xdr:cNvSpPr txBox="1"/>
      </xdr:nvSpPr>
      <xdr:spPr>
        <a:xfrm>
          <a:off x="3225800" y="687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144494</xdr:rowOff>
    </xdr:from>
    <xdr:to>
      <xdr:col>2</xdr:col>
      <xdr:colOff>692150</xdr:colOff>
      <xdr:row>35</xdr:row>
      <xdr:rowOff>246094</xdr:rowOff>
    </xdr:to>
    <xdr:sp macro="" textlink="">
      <xdr:nvSpPr>
        <xdr:cNvPr id="123" name="フローチャート : 判断 122"/>
        <xdr:cNvSpPr/>
      </xdr:nvSpPr>
      <xdr:spPr bwMode="auto">
        <a:xfrm>
          <a:off x="2857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230871</xdr:rowOff>
    </xdr:from>
    <xdr:ext cx="762000" cy="259045"/>
    <xdr:sp macro="" textlink="">
      <xdr:nvSpPr>
        <xdr:cNvPr id="124" name="テキスト ボックス 123"/>
        <xdr:cNvSpPr txBox="1"/>
      </xdr:nvSpPr>
      <xdr:spPr>
        <a:xfrm>
          <a:off x="2527300" y="684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278568</xdr:rowOff>
    </xdr:from>
    <xdr:to>
      <xdr:col>5</xdr:col>
      <xdr:colOff>34925</xdr:colOff>
      <xdr:row>35</xdr:row>
      <xdr:rowOff>37268</xdr:rowOff>
    </xdr:to>
    <xdr:sp macro="" textlink="">
      <xdr:nvSpPr>
        <xdr:cNvPr id="130" name="円/楕円 129"/>
        <xdr:cNvSpPr/>
      </xdr:nvSpPr>
      <xdr:spPr bwMode="auto">
        <a:xfrm>
          <a:off x="5600700" y="6546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123645</xdr:rowOff>
    </xdr:from>
    <xdr:ext cx="762000" cy="259045"/>
    <xdr:sp macro="" textlink="">
      <xdr:nvSpPr>
        <xdr:cNvPr id="131" name="人口1人当たり決算額の推移該当値テキスト445"/>
        <xdr:cNvSpPr txBox="1"/>
      </xdr:nvSpPr>
      <xdr:spPr>
        <a:xfrm>
          <a:off x="5740400" y="6391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30,377</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277406</xdr:rowOff>
    </xdr:from>
    <xdr:to>
      <xdr:col>4</xdr:col>
      <xdr:colOff>520700</xdr:colOff>
      <xdr:row>35</xdr:row>
      <xdr:rowOff>36106</xdr:rowOff>
    </xdr:to>
    <xdr:sp macro="" textlink="">
      <xdr:nvSpPr>
        <xdr:cNvPr id="132" name="円/楕円 131"/>
        <xdr:cNvSpPr/>
      </xdr:nvSpPr>
      <xdr:spPr bwMode="auto">
        <a:xfrm>
          <a:off x="4953000" y="6544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46283</xdr:rowOff>
    </xdr:from>
    <xdr:ext cx="736600" cy="259045"/>
    <xdr:sp macro="" textlink="">
      <xdr:nvSpPr>
        <xdr:cNvPr id="133" name="テキスト ボックス 132"/>
        <xdr:cNvSpPr txBox="1"/>
      </xdr:nvSpPr>
      <xdr:spPr>
        <a:xfrm>
          <a:off x="4622800" y="631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30,438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282721</xdr:rowOff>
    </xdr:from>
    <xdr:to>
      <xdr:col>3</xdr:col>
      <xdr:colOff>955675</xdr:colOff>
      <xdr:row>35</xdr:row>
      <xdr:rowOff>41421</xdr:rowOff>
    </xdr:to>
    <xdr:sp macro="" textlink="">
      <xdr:nvSpPr>
        <xdr:cNvPr id="134" name="円/楕円 133"/>
        <xdr:cNvSpPr/>
      </xdr:nvSpPr>
      <xdr:spPr bwMode="auto">
        <a:xfrm>
          <a:off x="4254500" y="6550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51598</xdr:rowOff>
    </xdr:from>
    <xdr:ext cx="762000" cy="259045"/>
    <xdr:sp macro="" textlink="">
      <xdr:nvSpPr>
        <xdr:cNvPr id="135" name="テキスト ボックス 134"/>
        <xdr:cNvSpPr txBox="1"/>
      </xdr:nvSpPr>
      <xdr:spPr>
        <a:xfrm>
          <a:off x="3924300" y="631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30,159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259442</xdr:rowOff>
    </xdr:from>
    <xdr:to>
      <xdr:col>3</xdr:col>
      <xdr:colOff>257175</xdr:colOff>
      <xdr:row>35</xdr:row>
      <xdr:rowOff>18142</xdr:rowOff>
    </xdr:to>
    <xdr:sp macro="" textlink="">
      <xdr:nvSpPr>
        <xdr:cNvPr id="136" name="円/楕円 135"/>
        <xdr:cNvSpPr/>
      </xdr:nvSpPr>
      <xdr:spPr bwMode="auto">
        <a:xfrm>
          <a:off x="3556000" y="6526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28319</xdr:rowOff>
    </xdr:from>
    <xdr:ext cx="762000" cy="259045"/>
    <xdr:sp macro="" textlink="">
      <xdr:nvSpPr>
        <xdr:cNvPr id="137" name="テキスト ボックス 136"/>
        <xdr:cNvSpPr txBox="1"/>
      </xdr:nvSpPr>
      <xdr:spPr>
        <a:xfrm>
          <a:off x="3225800" y="629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31,381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245973</xdr:rowOff>
    </xdr:from>
    <xdr:to>
      <xdr:col>2</xdr:col>
      <xdr:colOff>692150</xdr:colOff>
      <xdr:row>35</xdr:row>
      <xdr:rowOff>4673</xdr:rowOff>
    </xdr:to>
    <xdr:sp macro="" textlink="">
      <xdr:nvSpPr>
        <xdr:cNvPr id="138" name="円/楕円 137"/>
        <xdr:cNvSpPr/>
      </xdr:nvSpPr>
      <xdr:spPr bwMode="auto">
        <a:xfrm>
          <a:off x="2857500" y="6513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14851</xdr:rowOff>
    </xdr:from>
    <xdr:ext cx="762000" cy="259045"/>
    <xdr:sp macro="" textlink="">
      <xdr:nvSpPr>
        <xdr:cNvPr id="139" name="テキスト ボックス 138"/>
        <xdr:cNvSpPr txBox="1"/>
      </xdr:nvSpPr>
      <xdr:spPr>
        <a:xfrm>
          <a:off x="2527300" y="6282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32,088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奈良県香芝市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79,044
78,542
24.26
25,366,574
25,040,063
311,226
14,725,354
35,306,032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19.0
148.6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28966</xdr:rowOff>
    </xdr:from>
    <xdr:to>
      <xdr:col>6</xdr:col>
      <xdr:colOff>510540</xdr:colOff>
      <xdr:row>39</xdr:row>
      <xdr:rowOff>35390</xdr:rowOff>
    </xdr:to>
    <xdr:cxnSp macro="">
      <xdr:nvCxnSpPr>
        <xdr:cNvPr id="54" name="直線コネクタ 53"/>
        <xdr:cNvCxnSpPr/>
      </xdr:nvCxnSpPr>
      <xdr:spPr>
        <a:xfrm flipV="1">
          <a:off x="4633595" y="5172466"/>
          <a:ext cx="1270" cy="1549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39217</xdr:rowOff>
    </xdr:from>
    <xdr:ext cx="534377" cy="259045"/>
    <xdr:sp macro="" textlink="">
      <xdr:nvSpPr>
        <xdr:cNvPr id="55" name="人件費最小値テキスト"/>
        <xdr:cNvSpPr txBox="1"/>
      </xdr:nvSpPr>
      <xdr:spPr>
        <a:xfrm>
          <a:off x="4686300" y="67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37,063</a:t>
          </a:r>
          <a:endParaRPr kumimoji="1" lang="ja-JP" altLang="en-US" sz="1000" b="1">
            <a:latin typeface="ＭＳ Ｐゴシック"/>
          </a:endParaRPr>
        </a:p>
      </xdr:txBody>
    </xdr:sp>
    <xdr:clientData/>
  </xdr:oneCellAnchor>
  <xdr:twoCellAnchor>
    <xdr:from>
      <xdr:col>6</xdr:col>
      <xdr:colOff>422275</xdr:colOff>
      <xdr:row>39</xdr:row>
      <xdr:rowOff>35390</xdr:rowOff>
    </xdr:from>
    <xdr:to>
      <xdr:col>6</xdr:col>
      <xdr:colOff>600075</xdr:colOff>
      <xdr:row>39</xdr:row>
      <xdr:rowOff>35390</xdr:rowOff>
    </xdr:to>
    <xdr:cxnSp macro="">
      <xdr:nvCxnSpPr>
        <xdr:cNvPr id="56" name="直線コネクタ 55"/>
        <xdr:cNvCxnSpPr/>
      </xdr:nvCxnSpPr>
      <xdr:spPr>
        <a:xfrm>
          <a:off x="4546600" y="672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147093</xdr:rowOff>
    </xdr:from>
    <xdr:ext cx="599010" cy="259045"/>
    <xdr:sp macro="" textlink="">
      <xdr:nvSpPr>
        <xdr:cNvPr id="57" name="人件費最大値テキスト"/>
        <xdr:cNvSpPr txBox="1"/>
      </xdr:nvSpPr>
      <xdr:spPr>
        <a:xfrm>
          <a:off x="4686300" y="494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104,844</a:t>
          </a:r>
          <a:endParaRPr kumimoji="1" lang="ja-JP" altLang="en-US" sz="1000" b="1">
            <a:latin typeface="ＭＳ Ｐゴシック"/>
          </a:endParaRPr>
        </a:p>
      </xdr:txBody>
    </xdr:sp>
    <xdr:clientData/>
  </xdr:oneCellAnchor>
  <xdr:twoCellAnchor>
    <xdr:from>
      <xdr:col>6</xdr:col>
      <xdr:colOff>422275</xdr:colOff>
      <xdr:row>30</xdr:row>
      <xdr:rowOff>28966</xdr:rowOff>
    </xdr:from>
    <xdr:to>
      <xdr:col>6</xdr:col>
      <xdr:colOff>600075</xdr:colOff>
      <xdr:row>30</xdr:row>
      <xdr:rowOff>28966</xdr:rowOff>
    </xdr:to>
    <xdr:cxnSp macro="">
      <xdr:nvCxnSpPr>
        <xdr:cNvPr id="58" name="直線コネクタ 57"/>
        <xdr:cNvCxnSpPr/>
      </xdr:nvCxnSpPr>
      <xdr:spPr>
        <a:xfrm>
          <a:off x="4546600" y="517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8141</xdr:rowOff>
    </xdr:from>
    <xdr:to>
      <xdr:col>6</xdr:col>
      <xdr:colOff>511175</xdr:colOff>
      <xdr:row>37</xdr:row>
      <xdr:rowOff>99741</xdr:rowOff>
    </xdr:to>
    <xdr:cxnSp macro="">
      <xdr:nvCxnSpPr>
        <xdr:cNvPr id="59" name="直線コネクタ 58"/>
        <xdr:cNvCxnSpPr/>
      </xdr:nvCxnSpPr>
      <xdr:spPr>
        <a:xfrm flipV="1">
          <a:off x="3797300" y="6351791"/>
          <a:ext cx="838200" cy="9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49758</xdr:rowOff>
    </xdr:from>
    <xdr:ext cx="534377" cy="259045"/>
    <xdr:sp macro="" textlink="">
      <xdr:nvSpPr>
        <xdr:cNvPr id="60" name="人件費平均値テキスト"/>
        <xdr:cNvSpPr txBox="1"/>
      </xdr:nvSpPr>
      <xdr:spPr>
        <a:xfrm>
          <a:off x="4686300" y="6050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57,713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26881</xdr:rowOff>
    </xdr:from>
    <xdr:to>
      <xdr:col>6</xdr:col>
      <xdr:colOff>561975</xdr:colOff>
      <xdr:row>36</xdr:row>
      <xdr:rowOff>128481</xdr:rowOff>
    </xdr:to>
    <xdr:sp macro="" textlink="">
      <xdr:nvSpPr>
        <xdr:cNvPr id="61" name="フローチャート : 判断 60"/>
        <xdr:cNvSpPr/>
      </xdr:nvSpPr>
      <xdr:spPr>
        <a:xfrm>
          <a:off x="4584700" y="619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62273</xdr:rowOff>
    </xdr:from>
    <xdr:to>
      <xdr:col>5</xdr:col>
      <xdr:colOff>358775</xdr:colOff>
      <xdr:row>37</xdr:row>
      <xdr:rowOff>99741</xdr:rowOff>
    </xdr:to>
    <xdr:cxnSp macro="">
      <xdr:nvCxnSpPr>
        <xdr:cNvPr id="62" name="直線コネクタ 61"/>
        <xdr:cNvCxnSpPr/>
      </xdr:nvCxnSpPr>
      <xdr:spPr>
        <a:xfrm>
          <a:off x="2908300" y="6405923"/>
          <a:ext cx="889000" cy="3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17760</xdr:rowOff>
    </xdr:from>
    <xdr:to>
      <xdr:col>5</xdr:col>
      <xdr:colOff>409575</xdr:colOff>
      <xdr:row>36</xdr:row>
      <xdr:rowOff>119360</xdr:rowOff>
    </xdr:to>
    <xdr:sp macro="" textlink="">
      <xdr:nvSpPr>
        <xdr:cNvPr id="63" name="フローチャート : 判断 62"/>
        <xdr:cNvSpPr/>
      </xdr:nvSpPr>
      <xdr:spPr>
        <a:xfrm>
          <a:off x="37465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135887</xdr:rowOff>
    </xdr:from>
    <xdr:ext cx="534377" cy="259045"/>
    <xdr:sp macro="" textlink="">
      <xdr:nvSpPr>
        <xdr:cNvPr id="64" name="テキスト ボックス 63"/>
        <xdr:cNvSpPr txBox="1"/>
      </xdr:nvSpPr>
      <xdr:spPr>
        <a:xfrm>
          <a:off x="3530111" y="59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62273</xdr:rowOff>
    </xdr:from>
    <xdr:to>
      <xdr:col>4</xdr:col>
      <xdr:colOff>155575</xdr:colOff>
      <xdr:row>37</xdr:row>
      <xdr:rowOff>64285</xdr:rowOff>
    </xdr:to>
    <xdr:cxnSp macro="">
      <xdr:nvCxnSpPr>
        <xdr:cNvPr id="65" name="直線コネクタ 64"/>
        <xdr:cNvCxnSpPr/>
      </xdr:nvCxnSpPr>
      <xdr:spPr>
        <a:xfrm flipV="1">
          <a:off x="2019300" y="6405923"/>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147271</xdr:rowOff>
    </xdr:from>
    <xdr:ext cx="534377" cy="259045"/>
    <xdr:sp macro="" textlink="">
      <xdr:nvSpPr>
        <xdr:cNvPr id="67" name="テキスト ボックス 66"/>
        <xdr:cNvSpPr txBox="1"/>
      </xdr:nvSpPr>
      <xdr:spPr>
        <a:xfrm>
          <a:off x="2641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64285</xdr:rowOff>
    </xdr:from>
    <xdr:to>
      <xdr:col>2</xdr:col>
      <xdr:colOff>638175</xdr:colOff>
      <xdr:row>38</xdr:row>
      <xdr:rowOff>11958</xdr:rowOff>
    </xdr:to>
    <xdr:cxnSp macro="">
      <xdr:nvCxnSpPr>
        <xdr:cNvPr id="68" name="直線コネクタ 67"/>
        <xdr:cNvCxnSpPr/>
      </xdr:nvCxnSpPr>
      <xdr:spPr>
        <a:xfrm flipV="1">
          <a:off x="1130300" y="6407935"/>
          <a:ext cx="889000" cy="11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155889</xdr:rowOff>
    </xdr:from>
    <xdr:ext cx="534377" cy="259045"/>
    <xdr:sp macro="" textlink="">
      <xdr:nvSpPr>
        <xdr:cNvPr id="70" name="テキスト ボックス 69"/>
        <xdr:cNvSpPr txBox="1"/>
      </xdr:nvSpPr>
      <xdr:spPr>
        <a:xfrm>
          <a:off x="1752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109209</xdr:rowOff>
    </xdr:from>
    <xdr:ext cx="534377" cy="259045"/>
    <xdr:sp macro="" textlink="">
      <xdr:nvSpPr>
        <xdr:cNvPr id="72" name="テキスト ボックス 71"/>
        <xdr:cNvSpPr txBox="1"/>
      </xdr:nvSpPr>
      <xdr:spPr>
        <a:xfrm>
          <a:off x="863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128791</xdr:rowOff>
    </xdr:from>
    <xdr:to>
      <xdr:col>6</xdr:col>
      <xdr:colOff>561975</xdr:colOff>
      <xdr:row>37</xdr:row>
      <xdr:rowOff>58941</xdr:rowOff>
    </xdr:to>
    <xdr:sp macro="" textlink="">
      <xdr:nvSpPr>
        <xdr:cNvPr id="78" name="円/楕円 77"/>
        <xdr:cNvSpPr/>
      </xdr:nvSpPr>
      <xdr:spPr>
        <a:xfrm>
          <a:off x="4584700" y="630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107218</xdr:rowOff>
    </xdr:from>
    <xdr:ext cx="534377" cy="259045"/>
    <xdr:sp macro="" textlink="">
      <xdr:nvSpPr>
        <xdr:cNvPr id="79" name="人件費該当値テキスト"/>
        <xdr:cNvSpPr txBox="1"/>
      </xdr:nvSpPr>
      <xdr:spPr>
        <a:xfrm>
          <a:off x="4686300" y="627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53,255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48941</xdr:rowOff>
    </xdr:from>
    <xdr:to>
      <xdr:col>5</xdr:col>
      <xdr:colOff>409575</xdr:colOff>
      <xdr:row>37</xdr:row>
      <xdr:rowOff>150541</xdr:rowOff>
    </xdr:to>
    <xdr:sp macro="" textlink="">
      <xdr:nvSpPr>
        <xdr:cNvPr id="80" name="円/楕円 79"/>
        <xdr:cNvSpPr/>
      </xdr:nvSpPr>
      <xdr:spPr>
        <a:xfrm>
          <a:off x="3746500" y="6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141667</xdr:rowOff>
    </xdr:from>
    <xdr:ext cx="534377" cy="259045"/>
    <xdr:sp macro="" textlink="">
      <xdr:nvSpPr>
        <xdr:cNvPr id="81" name="テキスト ボックス 80"/>
        <xdr:cNvSpPr txBox="1"/>
      </xdr:nvSpPr>
      <xdr:spPr>
        <a:xfrm>
          <a:off x="3530111" y="648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49,248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11473</xdr:rowOff>
    </xdr:from>
    <xdr:to>
      <xdr:col>4</xdr:col>
      <xdr:colOff>206375</xdr:colOff>
      <xdr:row>37</xdr:row>
      <xdr:rowOff>113073</xdr:rowOff>
    </xdr:to>
    <xdr:sp macro="" textlink="">
      <xdr:nvSpPr>
        <xdr:cNvPr id="82" name="円/楕円 81"/>
        <xdr:cNvSpPr/>
      </xdr:nvSpPr>
      <xdr:spPr>
        <a:xfrm>
          <a:off x="2857500" y="635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104200</xdr:rowOff>
    </xdr:from>
    <xdr:ext cx="534377" cy="259045"/>
    <xdr:sp macro="" textlink="">
      <xdr:nvSpPr>
        <xdr:cNvPr id="83" name="テキスト ボックス 82"/>
        <xdr:cNvSpPr txBox="1"/>
      </xdr:nvSpPr>
      <xdr:spPr>
        <a:xfrm>
          <a:off x="2641111" y="644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50,887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13485</xdr:rowOff>
    </xdr:from>
    <xdr:to>
      <xdr:col>3</xdr:col>
      <xdr:colOff>3175</xdr:colOff>
      <xdr:row>37</xdr:row>
      <xdr:rowOff>115085</xdr:rowOff>
    </xdr:to>
    <xdr:sp macro="" textlink="">
      <xdr:nvSpPr>
        <xdr:cNvPr id="84" name="円/楕円 83"/>
        <xdr:cNvSpPr/>
      </xdr:nvSpPr>
      <xdr:spPr>
        <a:xfrm>
          <a:off x="1968500" y="635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106212</xdr:rowOff>
    </xdr:from>
    <xdr:ext cx="534377" cy="259045"/>
    <xdr:sp macro="" textlink="">
      <xdr:nvSpPr>
        <xdr:cNvPr id="85" name="テキスト ボックス 84"/>
        <xdr:cNvSpPr txBox="1"/>
      </xdr:nvSpPr>
      <xdr:spPr>
        <a:xfrm>
          <a:off x="1752111" y="644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50,799</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132608</xdr:rowOff>
    </xdr:from>
    <xdr:to>
      <xdr:col>1</xdr:col>
      <xdr:colOff>485775</xdr:colOff>
      <xdr:row>38</xdr:row>
      <xdr:rowOff>62758</xdr:rowOff>
    </xdr:to>
    <xdr:sp macro="" textlink="">
      <xdr:nvSpPr>
        <xdr:cNvPr id="86" name="円/楕円 85"/>
        <xdr:cNvSpPr/>
      </xdr:nvSpPr>
      <xdr:spPr>
        <a:xfrm>
          <a:off x="1079500" y="647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53885</xdr:rowOff>
    </xdr:from>
    <xdr:ext cx="534377" cy="259045"/>
    <xdr:sp macro="" textlink="">
      <xdr:nvSpPr>
        <xdr:cNvPr id="87" name="テキスト ボックス 86"/>
        <xdr:cNvSpPr txBox="1"/>
      </xdr:nvSpPr>
      <xdr:spPr>
        <a:xfrm>
          <a:off x="863111" y="656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45,588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87089</xdr:rowOff>
    </xdr:from>
    <xdr:to>
      <xdr:col>6</xdr:col>
      <xdr:colOff>510540</xdr:colOff>
      <xdr:row>59</xdr:row>
      <xdr:rowOff>24355</xdr:rowOff>
    </xdr:to>
    <xdr:cxnSp macro="">
      <xdr:nvCxnSpPr>
        <xdr:cNvPr id="114" name="直線コネクタ 113"/>
        <xdr:cNvCxnSpPr/>
      </xdr:nvCxnSpPr>
      <xdr:spPr>
        <a:xfrm flipV="1">
          <a:off x="4633595" y="8659589"/>
          <a:ext cx="1270" cy="148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28182</xdr:rowOff>
    </xdr:from>
    <xdr:ext cx="534377" cy="259045"/>
    <xdr:sp macro="" textlink="">
      <xdr:nvSpPr>
        <xdr:cNvPr id="115" name="物件費最小値テキスト"/>
        <xdr:cNvSpPr txBox="1"/>
      </xdr:nvSpPr>
      <xdr:spPr>
        <a:xfrm>
          <a:off x="4686300" y="10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32,282</a:t>
          </a:r>
          <a:endParaRPr kumimoji="1" lang="ja-JP" altLang="en-US" sz="1000" b="1">
            <a:latin typeface="ＭＳ Ｐゴシック"/>
          </a:endParaRPr>
        </a:p>
      </xdr:txBody>
    </xdr:sp>
    <xdr:clientData/>
  </xdr:oneCellAnchor>
  <xdr:twoCellAnchor>
    <xdr:from>
      <xdr:col>6</xdr:col>
      <xdr:colOff>422275</xdr:colOff>
      <xdr:row>59</xdr:row>
      <xdr:rowOff>24355</xdr:rowOff>
    </xdr:from>
    <xdr:to>
      <xdr:col>6</xdr:col>
      <xdr:colOff>600075</xdr:colOff>
      <xdr:row>59</xdr:row>
      <xdr:rowOff>24355</xdr:rowOff>
    </xdr:to>
    <xdr:cxnSp macro="">
      <xdr:nvCxnSpPr>
        <xdr:cNvPr id="116" name="直線コネクタ 115"/>
        <xdr:cNvCxnSpPr/>
      </xdr:nvCxnSpPr>
      <xdr:spPr>
        <a:xfrm>
          <a:off x="4546600" y="10139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33766</xdr:rowOff>
    </xdr:from>
    <xdr:ext cx="534377" cy="259045"/>
    <xdr:sp macro="" textlink="">
      <xdr:nvSpPr>
        <xdr:cNvPr id="117" name="物件費最大値テキスト"/>
        <xdr:cNvSpPr txBox="1"/>
      </xdr:nvSpPr>
      <xdr:spPr>
        <a:xfrm>
          <a:off x="4686300" y="84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77,611</a:t>
          </a:r>
          <a:endParaRPr kumimoji="1" lang="ja-JP" altLang="en-US" sz="1000" b="1">
            <a:latin typeface="ＭＳ Ｐゴシック"/>
          </a:endParaRPr>
        </a:p>
      </xdr:txBody>
    </xdr:sp>
    <xdr:clientData/>
  </xdr:oneCellAnchor>
  <xdr:twoCellAnchor>
    <xdr:from>
      <xdr:col>6</xdr:col>
      <xdr:colOff>422275</xdr:colOff>
      <xdr:row>50</xdr:row>
      <xdr:rowOff>87089</xdr:rowOff>
    </xdr:from>
    <xdr:to>
      <xdr:col>6</xdr:col>
      <xdr:colOff>600075</xdr:colOff>
      <xdr:row>50</xdr:row>
      <xdr:rowOff>87089</xdr:rowOff>
    </xdr:to>
    <xdr:cxnSp macro="">
      <xdr:nvCxnSpPr>
        <xdr:cNvPr id="118" name="直線コネクタ 117"/>
        <xdr:cNvCxnSpPr/>
      </xdr:nvCxnSpPr>
      <xdr:spPr>
        <a:xfrm>
          <a:off x="4546600" y="865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157433</xdr:rowOff>
    </xdr:from>
    <xdr:to>
      <xdr:col>6</xdr:col>
      <xdr:colOff>511175</xdr:colOff>
      <xdr:row>58</xdr:row>
      <xdr:rowOff>13807</xdr:rowOff>
    </xdr:to>
    <xdr:cxnSp macro="">
      <xdr:nvCxnSpPr>
        <xdr:cNvPr id="119" name="直線コネクタ 118"/>
        <xdr:cNvCxnSpPr/>
      </xdr:nvCxnSpPr>
      <xdr:spPr>
        <a:xfrm>
          <a:off x="3797300" y="9930083"/>
          <a:ext cx="838200" cy="2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94534</xdr:rowOff>
    </xdr:from>
    <xdr:ext cx="534377" cy="259045"/>
    <xdr:sp macro="" textlink="">
      <xdr:nvSpPr>
        <xdr:cNvPr id="120" name="物件費平均値テキスト"/>
        <xdr:cNvSpPr txBox="1"/>
      </xdr:nvSpPr>
      <xdr:spPr>
        <a:xfrm>
          <a:off x="4686300" y="9352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50,278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71657</xdr:rowOff>
    </xdr:from>
    <xdr:to>
      <xdr:col>6</xdr:col>
      <xdr:colOff>561975</xdr:colOff>
      <xdr:row>56</xdr:row>
      <xdr:rowOff>1807</xdr:rowOff>
    </xdr:to>
    <xdr:sp macro="" textlink="">
      <xdr:nvSpPr>
        <xdr:cNvPr id="121" name="フローチャート : 判断 120"/>
        <xdr:cNvSpPr/>
      </xdr:nvSpPr>
      <xdr:spPr>
        <a:xfrm>
          <a:off x="45847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157433</xdr:rowOff>
    </xdr:from>
    <xdr:to>
      <xdr:col>5</xdr:col>
      <xdr:colOff>358775</xdr:colOff>
      <xdr:row>58</xdr:row>
      <xdr:rowOff>80362</xdr:rowOff>
    </xdr:to>
    <xdr:cxnSp macro="">
      <xdr:nvCxnSpPr>
        <xdr:cNvPr id="122" name="直線コネクタ 121"/>
        <xdr:cNvCxnSpPr/>
      </xdr:nvCxnSpPr>
      <xdr:spPr>
        <a:xfrm flipV="1">
          <a:off x="2908300" y="9930083"/>
          <a:ext cx="889000" cy="9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119924</xdr:rowOff>
    </xdr:from>
    <xdr:to>
      <xdr:col>5</xdr:col>
      <xdr:colOff>409575</xdr:colOff>
      <xdr:row>56</xdr:row>
      <xdr:rowOff>50074</xdr:rowOff>
    </xdr:to>
    <xdr:sp macro="" textlink="">
      <xdr:nvSpPr>
        <xdr:cNvPr id="123" name="フローチャート : 判断 122"/>
        <xdr:cNvSpPr/>
      </xdr:nvSpPr>
      <xdr:spPr>
        <a:xfrm>
          <a:off x="3746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66601</xdr:rowOff>
    </xdr:from>
    <xdr:ext cx="534377" cy="259045"/>
    <xdr:sp macro="" textlink="">
      <xdr:nvSpPr>
        <xdr:cNvPr id="124" name="テキスト ボックス 123"/>
        <xdr:cNvSpPr txBox="1"/>
      </xdr:nvSpPr>
      <xdr:spPr>
        <a:xfrm>
          <a:off x="3530111" y="932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80362</xdr:rowOff>
    </xdr:from>
    <xdr:to>
      <xdr:col>4</xdr:col>
      <xdr:colOff>155575</xdr:colOff>
      <xdr:row>58</xdr:row>
      <xdr:rowOff>90191</xdr:rowOff>
    </xdr:to>
    <xdr:cxnSp macro="">
      <xdr:nvCxnSpPr>
        <xdr:cNvPr id="125" name="直線コネクタ 124"/>
        <xdr:cNvCxnSpPr/>
      </xdr:nvCxnSpPr>
      <xdr:spPr>
        <a:xfrm flipV="1">
          <a:off x="2019300" y="10024462"/>
          <a:ext cx="8890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24794</xdr:rowOff>
    </xdr:from>
    <xdr:to>
      <xdr:col>4</xdr:col>
      <xdr:colOff>206375</xdr:colOff>
      <xdr:row>54</xdr:row>
      <xdr:rowOff>126394</xdr:rowOff>
    </xdr:to>
    <xdr:sp macro="" textlink="">
      <xdr:nvSpPr>
        <xdr:cNvPr id="126" name="フローチャート : 判断 125"/>
        <xdr:cNvSpPr/>
      </xdr:nvSpPr>
      <xdr:spPr>
        <a:xfrm>
          <a:off x="2857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142921</xdr:rowOff>
    </xdr:from>
    <xdr:ext cx="534377" cy="259045"/>
    <xdr:sp macro="" textlink="">
      <xdr:nvSpPr>
        <xdr:cNvPr id="127" name="テキスト ボックス 126"/>
        <xdr:cNvSpPr txBox="1"/>
      </xdr:nvSpPr>
      <xdr:spPr>
        <a:xfrm>
          <a:off x="2641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90191</xdr:rowOff>
    </xdr:from>
    <xdr:to>
      <xdr:col>2</xdr:col>
      <xdr:colOff>638175</xdr:colOff>
      <xdr:row>58</xdr:row>
      <xdr:rowOff>90845</xdr:rowOff>
    </xdr:to>
    <xdr:cxnSp macro="">
      <xdr:nvCxnSpPr>
        <xdr:cNvPr id="128" name="直線コネクタ 127"/>
        <xdr:cNvCxnSpPr/>
      </xdr:nvCxnSpPr>
      <xdr:spPr>
        <a:xfrm flipV="1">
          <a:off x="1130300" y="10034291"/>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9478</xdr:rowOff>
    </xdr:from>
    <xdr:to>
      <xdr:col>3</xdr:col>
      <xdr:colOff>3175</xdr:colOff>
      <xdr:row>54</xdr:row>
      <xdr:rowOff>111078</xdr:rowOff>
    </xdr:to>
    <xdr:sp macro="" textlink="">
      <xdr:nvSpPr>
        <xdr:cNvPr id="129" name="フローチャート : 判断 128"/>
        <xdr:cNvSpPr/>
      </xdr:nvSpPr>
      <xdr:spPr>
        <a:xfrm>
          <a:off x="1968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127605</xdr:rowOff>
    </xdr:from>
    <xdr:ext cx="534377" cy="259045"/>
    <xdr:sp macro="" textlink="">
      <xdr:nvSpPr>
        <xdr:cNvPr id="130" name="テキスト ボックス 129"/>
        <xdr:cNvSpPr txBox="1"/>
      </xdr:nvSpPr>
      <xdr:spPr>
        <a:xfrm>
          <a:off x="1752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120218</xdr:rowOff>
    </xdr:from>
    <xdr:to>
      <xdr:col>1</xdr:col>
      <xdr:colOff>485775</xdr:colOff>
      <xdr:row>55</xdr:row>
      <xdr:rowOff>50368</xdr:rowOff>
    </xdr:to>
    <xdr:sp macro="" textlink="">
      <xdr:nvSpPr>
        <xdr:cNvPr id="131" name="フローチャート : 判断 130"/>
        <xdr:cNvSpPr/>
      </xdr:nvSpPr>
      <xdr:spPr>
        <a:xfrm>
          <a:off x="1079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66895</xdr:rowOff>
    </xdr:from>
    <xdr:ext cx="534377" cy="259045"/>
    <xdr:sp macro="" textlink="">
      <xdr:nvSpPr>
        <xdr:cNvPr id="132" name="テキスト ボックス 131"/>
        <xdr:cNvSpPr txBox="1"/>
      </xdr:nvSpPr>
      <xdr:spPr>
        <a:xfrm>
          <a:off x="863111" y="91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134457</xdr:rowOff>
    </xdr:from>
    <xdr:to>
      <xdr:col>6</xdr:col>
      <xdr:colOff>561975</xdr:colOff>
      <xdr:row>58</xdr:row>
      <xdr:rowOff>64607</xdr:rowOff>
    </xdr:to>
    <xdr:sp macro="" textlink="">
      <xdr:nvSpPr>
        <xdr:cNvPr id="138" name="円/楕円 137"/>
        <xdr:cNvSpPr/>
      </xdr:nvSpPr>
      <xdr:spPr>
        <a:xfrm>
          <a:off x="4584700" y="990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112884</xdr:rowOff>
    </xdr:from>
    <xdr:ext cx="534377" cy="259045"/>
    <xdr:sp macro="" textlink="">
      <xdr:nvSpPr>
        <xdr:cNvPr id="139" name="物件費該当値テキスト"/>
        <xdr:cNvSpPr txBox="1"/>
      </xdr:nvSpPr>
      <xdr:spPr>
        <a:xfrm>
          <a:off x="4686300" y="988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37,855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106633</xdr:rowOff>
    </xdr:from>
    <xdr:to>
      <xdr:col>5</xdr:col>
      <xdr:colOff>409575</xdr:colOff>
      <xdr:row>58</xdr:row>
      <xdr:rowOff>36783</xdr:rowOff>
    </xdr:to>
    <xdr:sp macro="" textlink="">
      <xdr:nvSpPr>
        <xdr:cNvPr id="140" name="円/楕円 139"/>
        <xdr:cNvSpPr/>
      </xdr:nvSpPr>
      <xdr:spPr>
        <a:xfrm>
          <a:off x="3746500" y="987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27910</xdr:rowOff>
    </xdr:from>
    <xdr:ext cx="534377" cy="259045"/>
    <xdr:sp macro="" textlink="">
      <xdr:nvSpPr>
        <xdr:cNvPr id="141" name="テキスト ボックス 140"/>
        <xdr:cNvSpPr txBox="1"/>
      </xdr:nvSpPr>
      <xdr:spPr>
        <a:xfrm>
          <a:off x="3530111" y="997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38,707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29562</xdr:rowOff>
    </xdr:from>
    <xdr:to>
      <xdr:col>4</xdr:col>
      <xdr:colOff>206375</xdr:colOff>
      <xdr:row>58</xdr:row>
      <xdr:rowOff>131162</xdr:rowOff>
    </xdr:to>
    <xdr:sp macro="" textlink="">
      <xdr:nvSpPr>
        <xdr:cNvPr id="142" name="円/楕円 141"/>
        <xdr:cNvSpPr/>
      </xdr:nvSpPr>
      <xdr:spPr>
        <a:xfrm>
          <a:off x="2857500" y="997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122289</xdr:rowOff>
    </xdr:from>
    <xdr:ext cx="534377" cy="259045"/>
    <xdr:sp macro="" textlink="">
      <xdr:nvSpPr>
        <xdr:cNvPr id="143" name="テキスト ボックス 142"/>
        <xdr:cNvSpPr txBox="1"/>
      </xdr:nvSpPr>
      <xdr:spPr>
        <a:xfrm>
          <a:off x="2641111" y="1006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35,817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39391</xdr:rowOff>
    </xdr:from>
    <xdr:to>
      <xdr:col>3</xdr:col>
      <xdr:colOff>3175</xdr:colOff>
      <xdr:row>58</xdr:row>
      <xdr:rowOff>140991</xdr:rowOff>
    </xdr:to>
    <xdr:sp macro="" textlink="">
      <xdr:nvSpPr>
        <xdr:cNvPr id="144" name="円/楕円 143"/>
        <xdr:cNvSpPr/>
      </xdr:nvSpPr>
      <xdr:spPr>
        <a:xfrm>
          <a:off x="1968500" y="998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132118</xdr:rowOff>
    </xdr:from>
    <xdr:ext cx="534377" cy="259045"/>
    <xdr:sp macro="" textlink="">
      <xdr:nvSpPr>
        <xdr:cNvPr id="145" name="テキスト ボックス 144"/>
        <xdr:cNvSpPr txBox="1"/>
      </xdr:nvSpPr>
      <xdr:spPr>
        <a:xfrm>
          <a:off x="1752111" y="1007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35,516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40045</xdr:rowOff>
    </xdr:from>
    <xdr:to>
      <xdr:col>1</xdr:col>
      <xdr:colOff>485775</xdr:colOff>
      <xdr:row>58</xdr:row>
      <xdr:rowOff>141645</xdr:rowOff>
    </xdr:to>
    <xdr:sp macro="" textlink="">
      <xdr:nvSpPr>
        <xdr:cNvPr id="146" name="円/楕円 145"/>
        <xdr:cNvSpPr/>
      </xdr:nvSpPr>
      <xdr:spPr>
        <a:xfrm>
          <a:off x="1079500" y="998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132772</xdr:rowOff>
    </xdr:from>
    <xdr:ext cx="534377" cy="259045"/>
    <xdr:sp macro="" textlink="">
      <xdr:nvSpPr>
        <xdr:cNvPr id="147" name="テキスト ボックス 146"/>
        <xdr:cNvSpPr txBox="1"/>
      </xdr:nvSpPr>
      <xdr:spPr>
        <a:xfrm>
          <a:off x="863111" y="1007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35,496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7398</xdr:rowOff>
    </xdr:from>
    <xdr:to>
      <xdr:col>6</xdr:col>
      <xdr:colOff>510540</xdr:colOff>
      <xdr:row>78</xdr:row>
      <xdr:rowOff>3969</xdr:rowOff>
    </xdr:to>
    <xdr:cxnSp macro="">
      <xdr:nvCxnSpPr>
        <xdr:cNvPr id="167" name="直線コネクタ 166"/>
        <xdr:cNvCxnSpPr/>
      </xdr:nvCxnSpPr>
      <xdr:spPr>
        <a:xfrm flipV="1">
          <a:off x="4633595" y="12180348"/>
          <a:ext cx="1270" cy="11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7796</xdr:rowOff>
    </xdr:from>
    <xdr:ext cx="378565" cy="259045"/>
    <xdr:sp macro="" textlink="">
      <xdr:nvSpPr>
        <xdr:cNvPr id="168" name="維持補修費最小値テキスト"/>
        <xdr:cNvSpPr txBox="1"/>
      </xdr:nvSpPr>
      <xdr:spPr>
        <a:xfrm>
          <a:off x="4686300" y="13380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422275</xdr:colOff>
      <xdr:row>78</xdr:row>
      <xdr:rowOff>3969</xdr:rowOff>
    </xdr:from>
    <xdr:to>
      <xdr:col>6</xdr:col>
      <xdr:colOff>600075</xdr:colOff>
      <xdr:row>78</xdr:row>
      <xdr:rowOff>3969</xdr:rowOff>
    </xdr:to>
    <xdr:cxnSp macro="">
      <xdr:nvCxnSpPr>
        <xdr:cNvPr id="169" name="直線コネクタ 168"/>
        <xdr:cNvCxnSpPr/>
      </xdr:nvCxnSpPr>
      <xdr:spPr>
        <a:xfrm>
          <a:off x="4546600" y="13377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125525</xdr:rowOff>
    </xdr:from>
    <xdr:ext cx="534377" cy="259045"/>
    <xdr:sp macro="" textlink="">
      <xdr:nvSpPr>
        <xdr:cNvPr id="170" name="維持補修費最大値テキスト"/>
        <xdr:cNvSpPr txBox="1"/>
      </xdr:nvSpPr>
      <xdr:spPr>
        <a:xfrm>
          <a:off x="4686300" y="119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21,315</a:t>
          </a:r>
          <a:endParaRPr kumimoji="1" lang="ja-JP" altLang="en-US" sz="1000" b="1">
            <a:latin typeface="ＭＳ Ｐゴシック"/>
          </a:endParaRPr>
        </a:p>
      </xdr:txBody>
    </xdr:sp>
    <xdr:clientData/>
  </xdr:oneCellAnchor>
  <xdr:twoCellAnchor>
    <xdr:from>
      <xdr:col>6</xdr:col>
      <xdr:colOff>422275</xdr:colOff>
      <xdr:row>71</xdr:row>
      <xdr:rowOff>7398</xdr:rowOff>
    </xdr:from>
    <xdr:to>
      <xdr:col>6</xdr:col>
      <xdr:colOff>600075</xdr:colOff>
      <xdr:row>71</xdr:row>
      <xdr:rowOff>7398</xdr:rowOff>
    </xdr:to>
    <xdr:cxnSp macro="">
      <xdr:nvCxnSpPr>
        <xdr:cNvPr id="171" name="直線コネクタ 170"/>
        <xdr:cNvCxnSpPr/>
      </xdr:nvCxnSpPr>
      <xdr:spPr>
        <a:xfrm>
          <a:off x="4546600" y="1218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132156</xdr:rowOff>
    </xdr:from>
    <xdr:to>
      <xdr:col>6</xdr:col>
      <xdr:colOff>511175</xdr:colOff>
      <xdr:row>77</xdr:row>
      <xdr:rowOff>160389</xdr:rowOff>
    </xdr:to>
    <xdr:cxnSp macro="">
      <xdr:nvCxnSpPr>
        <xdr:cNvPr id="172" name="直線コネクタ 171"/>
        <xdr:cNvCxnSpPr/>
      </xdr:nvCxnSpPr>
      <xdr:spPr>
        <a:xfrm flipV="1">
          <a:off x="3797300" y="13333806"/>
          <a:ext cx="838200" cy="2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137895</xdr:rowOff>
    </xdr:from>
    <xdr:ext cx="469744" cy="259045"/>
    <xdr:sp macro="" textlink="">
      <xdr:nvSpPr>
        <xdr:cNvPr id="173" name="維持補修費平均値テキスト"/>
        <xdr:cNvSpPr txBox="1"/>
      </xdr:nvSpPr>
      <xdr:spPr>
        <a:xfrm>
          <a:off x="4686300" y="12996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115018</xdr:rowOff>
    </xdr:from>
    <xdr:to>
      <xdr:col>6</xdr:col>
      <xdr:colOff>561975</xdr:colOff>
      <xdr:row>77</xdr:row>
      <xdr:rowOff>45168</xdr:rowOff>
    </xdr:to>
    <xdr:sp macro="" textlink="">
      <xdr:nvSpPr>
        <xdr:cNvPr id="174" name="フローチャート : 判断 173"/>
        <xdr:cNvSpPr/>
      </xdr:nvSpPr>
      <xdr:spPr>
        <a:xfrm>
          <a:off x="4584700" y="131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160389</xdr:rowOff>
    </xdr:from>
    <xdr:to>
      <xdr:col>5</xdr:col>
      <xdr:colOff>358775</xdr:colOff>
      <xdr:row>77</xdr:row>
      <xdr:rowOff>170675</xdr:rowOff>
    </xdr:to>
    <xdr:cxnSp macro="">
      <xdr:nvCxnSpPr>
        <xdr:cNvPr id="175" name="直線コネクタ 174"/>
        <xdr:cNvCxnSpPr/>
      </xdr:nvCxnSpPr>
      <xdr:spPr>
        <a:xfrm flipV="1">
          <a:off x="2908300" y="13362039"/>
          <a:ext cx="8890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124847</xdr:rowOff>
    </xdr:from>
    <xdr:to>
      <xdr:col>5</xdr:col>
      <xdr:colOff>409575</xdr:colOff>
      <xdr:row>77</xdr:row>
      <xdr:rowOff>54997</xdr:rowOff>
    </xdr:to>
    <xdr:sp macro="" textlink="">
      <xdr:nvSpPr>
        <xdr:cNvPr id="176" name="フローチャート : 判断 175"/>
        <xdr:cNvSpPr/>
      </xdr:nvSpPr>
      <xdr:spPr>
        <a:xfrm>
          <a:off x="3746500" y="131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71524</xdr:rowOff>
    </xdr:from>
    <xdr:ext cx="469744" cy="259045"/>
    <xdr:sp macro="" textlink="">
      <xdr:nvSpPr>
        <xdr:cNvPr id="177" name="テキスト ボックス 176"/>
        <xdr:cNvSpPr txBox="1"/>
      </xdr:nvSpPr>
      <xdr:spPr>
        <a:xfrm>
          <a:off x="3562427" y="1293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154330</xdr:rowOff>
    </xdr:from>
    <xdr:to>
      <xdr:col>4</xdr:col>
      <xdr:colOff>155575</xdr:colOff>
      <xdr:row>77</xdr:row>
      <xdr:rowOff>170675</xdr:rowOff>
    </xdr:to>
    <xdr:cxnSp macro="">
      <xdr:nvCxnSpPr>
        <xdr:cNvPr id="178" name="直線コネクタ 177"/>
        <xdr:cNvCxnSpPr/>
      </xdr:nvCxnSpPr>
      <xdr:spPr>
        <a:xfrm>
          <a:off x="2019300" y="13355980"/>
          <a:ext cx="8890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57010</xdr:rowOff>
    </xdr:from>
    <xdr:to>
      <xdr:col>4</xdr:col>
      <xdr:colOff>206375</xdr:colOff>
      <xdr:row>76</xdr:row>
      <xdr:rowOff>158610</xdr:rowOff>
    </xdr:to>
    <xdr:sp macro="" textlink="">
      <xdr:nvSpPr>
        <xdr:cNvPr id="179" name="フローチャート : 判断 178"/>
        <xdr:cNvSpPr/>
      </xdr:nvSpPr>
      <xdr:spPr>
        <a:xfrm>
          <a:off x="2857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3687</xdr:rowOff>
    </xdr:from>
    <xdr:ext cx="469744" cy="259045"/>
    <xdr:sp macro="" textlink="">
      <xdr:nvSpPr>
        <xdr:cNvPr id="180" name="テキスト ボックス 179"/>
        <xdr:cNvSpPr txBox="1"/>
      </xdr:nvSpPr>
      <xdr:spPr>
        <a:xfrm>
          <a:off x="2673427" y="128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150273</xdr:rowOff>
    </xdr:from>
    <xdr:to>
      <xdr:col>2</xdr:col>
      <xdr:colOff>638175</xdr:colOff>
      <xdr:row>77</xdr:row>
      <xdr:rowOff>154330</xdr:rowOff>
    </xdr:to>
    <xdr:cxnSp macro="">
      <xdr:nvCxnSpPr>
        <xdr:cNvPr id="181" name="直線コネクタ 180"/>
        <xdr:cNvCxnSpPr/>
      </xdr:nvCxnSpPr>
      <xdr:spPr>
        <a:xfrm>
          <a:off x="1130300" y="13351923"/>
          <a:ext cx="889000" cy="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67926</xdr:rowOff>
    </xdr:from>
    <xdr:to>
      <xdr:col>3</xdr:col>
      <xdr:colOff>3175</xdr:colOff>
      <xdr:row>76</xdr:row>
      <xdr:rowOff>169526</xdr:rowOff>
    </xdr:to>
    <xdr:sp macro="" textlink="">
      <xdr:nvSpPr>
        <xdr:cNvPr id="182" name="フローチャート : 判断 181"/>
        <xdr:cNvSpPr/>
      </xdr:nvSpPr>
      <xdr:spPr>
        <a:xfrm>
          <a:off x="1968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14603</xdr:rowOff>
    </xdr:from>
    <xdr:ext cx="469744" cy="259045"/>
    <xdr:sp macro="" textlink="">
      <xdr:nvSpPr>
        <xdr:cNvPr id="183" name="テキスト ボックス 182"/>
        <xdr:cNvSpPr txBox="1"/>
      </xdr:nvSpPr>
      <xdr:spPr>
        <a:xfrm>
          <a:off x="1784427" y="1287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62782</xdr:rowOff>
    </xdr:from>
    <xdr:to>
      <xdr:col>1</xdr:col>
      <xdr:colOff>485775</xdr:colOff>
      <xdr:row>76</xdr:row>
      <xdr:rowOff>164382</xdr:rowOff>
    </xdr:to>
    <xdr:sp macro="" textlink="">
      <xdr:nvSpPr>
        <xdr:cNvPr id="184" name="フローチャート : 判断 183"/>
        <xdr:cNvSpPr/>
      </xdr:nvSpPr>
      <xdr:spPr>
        <a:xfrm>
          <a:off x="1079500" y="1309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9459</xdr:rowOff>
    </xdr:from>
    <xdr:ext cx="469744" cy="259045"/>
    <xdr:sp macro="" textlink="">
      <xdr:nvSpPr>
        <xdr:cNvPr id="185" name="テキスト ボックス 184"/>
        <xdr:cNvSpPr txBox="1"/>
      </xdr:nvSpPr>
      <xdr:spPr>
        <a:xfrm>
          <a:off x="895427" y="1286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81356</xdr:rowOff>
    </xdr:from>
    <xdr:to>
      <xdr:col>6</xdr:col>
      <xdr:colOff>561975</xdr:colOff>
      <xdr:row>78</xdr:row>
      <xdr:rowOff>11506</xdr:rowOff>
    </xdr:to>
    <xdr:sp macro="" textlink="">
      <xdr:nvSpPr>
        <xdr:cNvPr id="191" name="円/楕円 190"/>
        <xdr:cNvSpPr/>
      </xdr:nvSpPr>
      <xdr:spPr>
        <a:xfrm>
          <a:off x="4584700" y="1328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167733</xdr:rowOff>
    </xdr:from>
    <xdr:ext cx="469744" cy="259045"/>
    <xdr:sp macro="" textlink="">
      <xdr:nvSpPr>
        <xdr:cNvPr id="192" name="維持補修費該当値テキスト"/>
        <xdr:cNvSpPr txBox="1"/>
      </xdr:nvSpPr>
      <xdr:spPr>
        <a:xfrm>
          <a:off x="4686300" y="1319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109589</xdr:rowOff>
    </xdr:from>
    <xdr:to>
      <xdr:col>5</xdr:col>
      <xdr:colOff>409575</xdr:colOff>
      <xdr:row>78</xdr:row>
      <xdr:rowOff>39739</xdr:rowOff>
    </xdr:to>
    <xdr:sp macro="" textlink="">
      <xdr:nvSpPr>
        <xdr:cNvPr id="193" name="円/楕円 192"/>
        <xdr:cNvSpPr/>
      </xdr:nvSpPr>
      <xdr:spPr>
        <a:xfrm>
          <a:off x="3746500" y="1331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78</xdr:row>
      <xdr:rowOff>30866</xdr:rowOff>
    </xdr:from>
    <xdr:ext cx="378565" cy="259045"/>
    <xdr:sp macro="" textlink="">
      <xdr:nvSpPr>
        <xdr:cNvPr id="194" name="テキスト ボックス 193"/>
        <xdr:cNvSpPr txBox="1"/>
      </xdr:nvSpPr>
      <xdr:spPr>
        <a:xfrm>
          <a:off x="3608017" y="13403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119875</xdr:rowOff>
    </xdr:from>
    <xdr:to>
      <xdr:col>4</xdr:col>
      <xdr:colOff>206375</xdr:colOff>
      <xdr:row>78</xdr:row>
      <xdr:rowOff>50025</xdr:rowOff>
    </xdr:to>
    <xdr:sp macro="" textlink="">
      <xdr:nvSpPr>
        <xdr:cNvPr id="195" name="円/楕円 194"/>
        <xdr:cNvSpPr/>
      </xdr:nvSpPr>
      <xdr:spPr>
        <a:xfrm>
          <a:off x="2857500" y="1332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78</xdr:row>
      <xdr:rowOff>41152</xdr:rowOff>
    </xdr:from>
    <xdr:ext cx="378565" cy="259045"/>
    <xdr:sp macro="" textlink="">
      <xdr:nvSpPr>
        <xdr:cNvPr id="196" name="テキスト ボックス 195"/>
        <xdr:cNvSpPr txBox="1"/>
      </xdr:nvSpPr>
      <xdr:spPr>
        <a:xfrm>
          <a:off x="2719017" y="13414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103530</xdr:rowOff>
    </xdr:from>
    <xdr:to>
      <xdr:col>3</xdr:col>
      <xdr:colOff>3175</xdr:colOff>
      <xdr:row>78</xdr:row>
      <xdr:rowOff>33680</xdr:rowOff>
    </xdr:to>
    <xdr:sp macro="" textlink="">
      <xdr:nvSpPr>
        <xdr:cNvPr id="197" name="円/楕円 196"/>
        <xdr:cNvSpPr/>
      </xdr:nvSpPr>
      <xdr:spPr>
        <a:xfrm>
          <a:off x="1968500" y="133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78</xdr:row>
      <xdr:rowOff>24807</xdr:rowOff>
    </xdr:from>
    <xdr:ext cx="378565" cy="259045"/>
    <xdr:sp macro="" textlink="">
      <xdr:nvSpPr>
        <xdr:cNvPr id="198" name="テキスト ボックス 197"/>
        <xdr:cNvSpPr txBox="1"/>
      </xdr:nvSpPr>
      <xdr:spPr>
        <a:xfrm>
          <a:off x="1830017" y="13397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99473</xdr:rowOff>
    </xdr:from>
    <xdr:to>
      <xdr:col>1</xdr:col>
      <xdr:colOff>485775</xdr:colOff>
      <xdr:row>78</xdr:row>
      <xdr:rowOff>29623</xdr:rowOff>
    </xdr:to>
    <xdr:sp macro="" textlink="">
      <xdr:nvSpPr>
        <xdr:cNvPr id="199" name="円/楕円 198"/>
        <xdr:cNvSpPr/>
      </xdr:nvSpPr>
      <xdr:spPr>
        <a:xfrm>
          <a:off x="1079500" y="1330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78</xdr:row>
      <xdr:rowOff>20750</xdr:rowOff>
    </xdr:from>
    <xdr:ext cx="378565" cy="259045"/>
    <xdr:sp macro="" textlink="">
      <xdr:nvSpPr>
        <xdr:cNvPr id="200" name="テキスト ボックス 199"/>
        <xdr:cNvSpPr txBox="1"/>
      </xdr:nvSpPr>
      <xdr:spPr>
        <a:xfrm>
          <a:off x="941017" y="13393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82,060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86616</xdr:rowOff>
    </xdr:from>
    <xdr:to>
      <xdr:col>6</xdr:col>
      <xdr:colOff>510540</xdr:colOff>
      <xdr:row>98</xdr:row>
      <xdr:rowOff>79235</xdr:rowOff>
    </xdr:to>
    <xdr:cxnSp macro="">
      <xdr:nvCxnSpPr>
        <xdr:cNvPr id="227" name="直線コネクタ 226"/>
        <xdr:cNvCxnSpPr/>
      </xdr:nvCxnSpPr>
      <xdr:spPr>
        <a:xfrm flipV="1">
          <a:off x="4633595" y="15345666"/>
          <a:ext cx="1270" cy="1535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83062</xdr:rowOff>
    </xdr:from>
    <xdr:ext cx="534377" cy="259045"/>
    <xdr:sp macro="" textlink="">
      <xdr:nvSpPr>
        <xdr:cNvPr id="228" name="扶助費最小値テキスト"/>
        <xdr:cNvSpPr txBox="1"/>
      </xdr:nvSpPr>
      <xdr:spPr>
        <a:xfrm>
          <a:off x="4686300" y="1688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6</xdr:col>
      <xdr:colOff>422275</xdr:colOff>
      <xdr:row>98</xdr:row>
      <xdr:rowOff>79235</xdr:rowOff>
    </xdr:from>
    <xdr:to>
      <xdr:col>6</xdr:col>
      <xdr:colOff>600075</xdr:colOff>
      <xdr:row>98</xdr:row>
      <xdr:rowOff>79235</xdr:rowOff>
    </xdr:to>
    <xdr:cxnSp macro="">
      <xdr:nvCxnSpPr>
        <xdr:cNvPr id="229" name="直線コネクタ 228"/>
        <xdr:cNvCxnSpPr/>
      </xdr:nvCxnSpPr>
      <xdr:spPr>
        <a:xfrm>
          <a:off x="4546600" y="1688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33293</xdr:rowOff>
    </xdr:from>
    <xdr:ext cx="599010" cy="259045"/>
    <xdr:sp macro="" textlink="">
      <xdr:nvSpPr>
        <xdr:cNvPr id="230" name="扶助費最大値テキスト"/>
        <xdr:cNvSpPr txBox="1"/>
      </xdr:nvSpPr>
      <xdr:spPr>
        <a:xfrm>
          <a:off x="4686300" y="1512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145,751</a:t>
          </a:r>
          <a:endParaRPr kumimoji="1" lang="ja-JP" altLang="en-US" sz="1000" b="1">
            <a:latin typeface="ＭＳ Ｐゴシック"/>
          </a:endParaRPr>
        </a:p>
      </xdr:txBody>
    </xdr:sp>
    <xdr:clientData/>
  </xdr:oneCellAnchor>
  <xdr:twoCellAnchor>
    <xdr:from>
      <xdr:col>6</xdr:col>
      <xdr:colOff>422275</xdr:colOff>
      <xdr:row>89</xdr:row>
      <xdr:rowOff>86616</xdr:rowOff>
    </xdr:from>
    <xdr:to>
      <xdr:col>6</xdr:col>
      <xdr:colOff>600075</xdr:colOff>
      <xdr:row>89</xdr:row>
      <xdr:rowOff>86616</xdr:rowOff>
    </xdr:to>
    <xdr:cxnSp macro="">
      <xdr:nvCxnSpPr>
        <xdr:cNvPr id="231" name="直線コネクタ 230"/>
        <xdr:cNvCxnSpPr/>
      </xdr:nvCxnSpPr>
      <xdr:spPr>
        <a:xfrm>
          <a:off x="4546600" y="1534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96658</xdr:rowOff>
    </xdr:from>
    <xdr:to>
      <xdr:col>6</xdr:col>
      <xdr:colOff>511175</xdr:colOff>
      <xdr:row>97</xdr:row>
      <xdr:rowOff>24175</xdr:rowOff>
    </xdr:to>
    <xdr:cxnSp macro="">
      <xdr:nvCxnSpPr>
        <xdr:cNvPr id="232" name="直線コネクタ 231"/>
        <xdr:cNvCxnSpPr/>
      </xdr:nvCxnSpPr>
      <xdr:spPr>
        <a:xfrm flipV="1">
          <a:off x="3797300" y="16555858"/>
          <a:ext cx="838200" cy="9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131796</xdr:rowOff>
    </xdr:from>
    <xdr:ext cx="534377" cy="259045"/>
    <xdr:sp macro="" textlink="">
      <xdr:nvSpPr>
        <xdr:cNvPr id="233" name="扶助費平均値テキスト"/>
        <xdr:cNvSpPr txBox="1"/>
      </xdr:nvSpPr>
      <xdr:spPr>
        <a:xfrm>
          <a:off x="4686300" y="1607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88,774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108919</xdr:rowOff>
    </xdr:from>
    <xdr:to>
      <xdr:col>6</xdr:col>
      <xdr:colOff>561975</xdr:colOff>
      <xdr:row>95</xdr:row>
      <xdr:rowOff>39069</xdr:rowOff>
    </xdr:to>
    <xdr:sp macro="" textlink="">
      <xdr:nvSpPr>
        <xdr:cNvPr id="234" name="フローチャート : 判断 233"/>
        <xdr:cNvSpPr/>
      </xdr:nvSpPr>
      <xdr:spPr>
        <a:xfrm>
          <a:off x="4584700" y="1622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24175</xdr:rowOff>
    </xdr:from>
    <xdr:to>
      <xdr:col>5</xdr:col>
      <xdr:colOff>358775</xdr:colOff>
      <xdr:row>97</xdr:row>
      <xdr:rowOff>73144</xdr:rowOff>
    </xdr:to>
    <xdr:cxnSp macro="">
      <xdr:nvCxnSpPr>
        <xdr:cNvPr id="235" name="直線コネクタ 234"/>
        <xdr:cNvCxnSpPr/>
      </xdr:nvCxnSpPr>
      <xdr:spPr>
        <a:xfrm flipV="1">
          <a:off x="2908300" y="16654825"/>
          <a:ext cx="889000" cy="4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159472</xdr:rowOff>
    </xdr:from>
    <xdr:to>
      <xdr:col>5</xdr:col>
      <xdr:colOff>409575</xdr:colOff>
      <xdr:row>95</xdr:row>
      <xdr:rowOff>89622</xdr:rowOff>
    </xdr:to>
    <xdr:sp macro="" textlink="">
      <xdr:nvSpPr>
        <xdr:cNvPr id="236" name="フローチャート : 判断 235"/>
        <xdr:cNvSpPr/>
      </xdr:nvSpPr>
      <xdr:spPr>
        <a:xfrm>
          <a:off x="3746500" y="162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106149</xdr:rowOff>
    </xdr:from>
    <xdr:ext cx="534377" cy="259045"/>
    <xdr:sp macro="" textlink="">
      <xdr:nvSpPr>
        <xdr:cNvPr id="237" name="テキスト ボックス 236"/>
        <xdr:cNvSpPr txBox="1"/>
      </xdr:nvSpPr>
      <xdr:spPr>
        <a:xfrm>
          <a:off x="3530111" y="1605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73144</xdr:rowOff>
    </xdr:from>
    <xdr:to>
      <xdr:col>4</xdr:col>
      <xdr:colOff>155575</xdr:colOff>
      <xdr:row>97</xdr:row>
      <xdr:rowOff>113395</xdr:rowOff>
    </xdr:to>
    <xdr:cxnSp macro="">
      <xdr:nvCxnSpPr>
        <xdr:cNvPr id="238" name="直線コネクタ 237"/>
        <xdr:cNvCxnSpPr/>
      </xdr:nvCxnSpPr>
      <xdr:spPr>
        <a:xfrm flipV="1">
          <a:off x="2019300" y="16703794"/>
          <a:ext cx="889000" cy="4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54316</xdr:rowOff>
    </xdr:from>
    <xdr:to>
      <xdr:col>4</xdr:col>
      <xdr:colOff>206375</xdr:colOff>
      <xdr:row>95</xdr:row>
      <xdr:rowOff>155916</xdr:rowOff>
    </xdr:to>
    <xdr:sp macro="" textlink="">
      <xdr:nvSpPr>
        <xdr:cNvPr id="239" name="フローチャート : 判断 238"/>
        <xdr:cNvSpPr/>
      </xdr:nvSpPr>
      <xdr:spPr>
        <a:xfrm>
          <a:off x="2857500" y="163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993</xdr:rowOff>
    </xdr:from>
    <xdr:ext cx="534377" cy="259045"/>
    <xdr:sp macro="" textlink="">
      <xdr:nvSpPr>
        <xdr:cNvPr id="240" name="テキスト ボックス 239"/>
        <xdr:cNvSpPr txBox="1"/>
      </xdr:nvSpPr>
      <xdr:spPr>
        <a:xfrm>
          <a:off x="2641111" y="1611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113395</xdr:rowOff>
    </xdr:from>
    <xdr:to>
      <xdr:col>2</xdr:col>
      <xdr:colOff>638175</xdr:colOff>
      <xdr:row>97</xdr:row>
      <xdr:rowOff>123583</xdr:rowOff>
    </xdr:to>
    <xdr:cxnSp macro="">
      <xdr:nvCxnSpPr>
        <xdr:cNvPr id="241" name="直線コネクタ 240"/>
        <xdr:cNvCxnSpPr/>
      </xdr:nvCxnSpPr>
      <xdr:spPr>
        <a:xfrm flipV="1">
          <a:off x="1130300" y="16744045"/>
          <a:ext cx="889000" cy="1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154346</xdr:rowOff>
    </xdr:from>
    <xdr:to>
      <xdr:col>3</xdr:col>
      <xdr:colOff>3175</xdr:colOff>
      <xdr:row>96</xdr:row>
      <xdr:rowOff>84496</xdr:rowOff>
    </xdr:to>
    <xdr:sp macro="" textlink="">
      <xdr:nvSpPr>
        <xdr:cNvPr id="242" name="フローチャート : 判断 241"/>
        <xdr:cNvSpPr/>
      </xdr:nvSpPr>
      <xdr:spPr>
        <a:xfrm>
          <a:off x="1968500" y="1644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101023</xdr:rowOff>
    </xdr:from>
    <xdr:ext cx="534377" cy="259045"/>
    <xdr:sp macro="" textlink="">
      <xdr:nvSpPr>
        <xdr:cNvPr id="243" name="テキスト ボックス 242"/>
        <xdr:cNvSpPr txBox="1"/>
      </xdr:nvSpPr>
      <xdr:spPr>
        <a:xfrm>
          <a:off x="1752111" y="1621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7257</xdr:rowOff>
    </xdr:from>
    <xdr:to>
      <xdr:col>1</xdr:col>
      <xdr:colOff>485775</xdr:colOff>
      <xdr:row>96</xdr:row>
      <xdr:rowOff>108857</xdr:rowOff>
    </xdr:to>
    <xdr:sp macro="" textlink="">
      <xdr:nvSpPr>
        <xdr:cNvPr id="244" name="フローチャート : 判断 243"/>
        <xdr:cNvSpPr/>
      </xdr:nvSpPr>
      <xdr:spPr>
        <a:xfrm>
          <a:off x="1079500" y="1646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125384</xdr:rowOff>
    </xdr:from>
    <xdr:ext cx="534377" cy="259045"/>
    <xdr:sp macro="" textlink="">
      <xdr:nvSpPr>
        <xdr:cNvPr id="245" name="テキスト ボックス 244"/>
        <xdr:cNvSpPr txBox="1"/>
      </xdr:nvSpPr>
      <xdr:spPr>
        <a:xfrm>
          <a:off x="863111" y="1624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45858</xdr:rowOff>
    </xdr:from>
    <xdr:to>
      <xdr:col>6</xdr:col>
      <xdr:colOff>561975</xdr:colOff>
      <xdr:row>96</xdr:row>
      <xdr:rowOff>147458</xdr:rowOff>
    </xdr:to>
    <xdr:sp macro="" textlink="">
      <xdr:nvSpPr>
        <xdr:cNvPr id="251" name="円/楕円 250"/>
        <xdr:cNvSpPr/>
      </xdr:nvSpPr>
      <xdr:spPr>
        <a:xfrm>
          <a:off x="4584700" y="1650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24285</xdr:rowOff>
    </xdr:from>
    <xdr:ext cx="534377" cy="259045"/>
    <xdr:sp macro="" textlink="">
      <xdr:nvSpPr>
        <xdr:cNvPr id="252" name="扶助費該当値テキスト"/>
        <xdr:cNvSpPr txBox="1"/>
      </xdr:nvSpPr>
      <xdr:spPr>
        <a:xfrm>
          <a:off x="4686300" y="1648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71,636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144825</xdr:rowOff>
    </xdr:from>
    <xdr:to>
      <xdr:col>5</xdr:col>
      <xdr:colOff>409575</xdr:colOff>
      <xdr:row>97</xdr:row>
      <xdr:rowOff>74975</xdr:rowOff>
    </xdr:to>
    <xdr:sp macro="" textlink="">
      <xdr:nvSpPr>
        <xdr:cNvPr id="253" name="円/楕円 252"/>
        <xdr:cNvSpPr/>
      </xdr:nvSpPr>
      <xdr:spPr>
        <a:xfrm>
          <a:off x="3746500" y="1660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66102</xdr:rowOff>
    </xdr:from>
    <xdr:ext cx="534377" cy="259045"/>
    <xdr:sp macro="" textlink="">
      <xdr:nvSpPr>
        <xdr:cNvPr id="254" name="テキスト ボックス 253"/>
        <xdr:cNvSpPr txBox="1"/>
      </xdr:nvSpPr>
      <xdr:spPr>
        <a:xfrm>
          <a:off x="3530111" y="1669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65,575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22344</xdr:rowOff>
    </xdr:from>
    <xdr:to>
      <xdr:col>4</xdr:col>
      <xdr:colOff>206375</xdr:colOff>
      <xdr:row>97</xdr:row>
      <xdr:rowOff>123944</xdr:rowOff>
    </xdr:to>
    <xdr:sp macro="" textlink="">
      <xdr:nvSpPr>
        <xdr:cNvPr id="255" name="円/楕円 254"/>
        <xdr:cNvSpPr/>
      </xdr:nvSpPr>
      <xdr:spPr>
        <a:xfrm>
          <a:off x="2857500" y="1665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115071</xdr:rowOff>
    </xdr:from>
    <xdr:ext cx="534377" cy="259045"/>
    <xdr:sp macro="" textlink="">
      <xdr:nvSpPr>
        <xdr:cNvPr id="256" name="テキスト ボックス 255"/>
        <xdr:cNvSpPr txBox="1"/>
      </xdr:nvSpPr>
      <xdr:spPr>
        <a:xfrm>
          <a:off x="2641111" y="1674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62,576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62595</xdr:rowOff>
    </xdr:from>
    <xdr:to>
      <xdr:col>3</xdr:col>
      <xdr:colOff>3175</xdr:colOff>
      <xdr:row>97</xdr:row>
      <xdr:rowOff>164195</xdr:rowOff>
    </xdr:to>
    <xdr:sp macro="" textlink="">
      <xdr:nvSpPr>
        <xdr:cNvPr id="257" name="円/楕円 256"/>
        <xdr:cNvSpPr/>
      </xdr:nvSpPr>
      <xdr:spPr>
        <a:xfrm>
          <a:off x="1968500" y="1669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155322</xdr:rowOff>
    </xdr:from>
    <xdr:ext cx="534377" cy="259045"/>
    <xdr:sp macro="" textlink="">
      <xdr:nvSpPr>
        <xdr:cNvPr id="258" name="テキスト ボックス 257"/>
        <xdr:cNvSpPr txBox="1"/>
      </xdr:nvSpPr>
      <xdr:spPr>
        <a:xfrm>
          <a:off x="1752111" y="1678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60,111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72783</xdr:rowOff>
    </xdr:from>
    <xdr:to>
      <xdr:col>1</xdr:col>
      <xdr:colOff>485775</xdr:colOff>
      <xdr:row>98</xdr:row>
      <xdr:rowOff>2933</xdr:rowOff>
    </xdr:to>
    <xdr:sp macro="" textlink="">
      <xdr:nvSpPr>
        <xdr:cNvPr id="259" name="円/楕円 258"/>
        <xdr:cNvSpPr/>
      </xdr:nvSpPr>
      <xdr:spPr>
        <a:xfrm>
          <a:off x="1079500" y="1670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165510</xdr:rowOff>
    </xdr:from>
    <xdr:ext cx="534377" cy="259045"/>
    <xdr:sp macro="" textlink="">
      <xdr:nvSpPr>
        <xdr:cNvPr id="260" name="テキスト ボックス 259"/>
        <xdr:cNvSpPr txBox="1"/>
      </xdr:nvSpPr>
      <xdr:spPr>
        <a:xfrm>
          <a:off x="863111" y="1679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59,487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148488</xdr:rowOff>
    </xdr:from>
    <xdr:to>
      <xdr:col>15</xdr:col>
      <xdr:colOff>180340</xdr:colOff>
      <xdr:row>38</xdr:row>
      <xdr:rowOff>80010</xdr:rowOff>
    </xdr:to>
    <xdr:cxnSp macro="">
      <xdr:nvCxnSpPr>
        <xdr:cNvPr id="284" name="直線コネクタ 283"/>
        <xdr:cNvCxnSpPr/>
      </xdr:nvCxnSpPr>
      <xdr:spPr>
        <a:xfrm flipV="1">
          <a:off x="10475595" y="5291988"/>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83837</xdr:rowOff>
    </xdr:from>
    <xdr:ext cx="534377" cy="259045"/>
    <xdr:sp macro="" textlink="">
      <xdr:nvSpPr>
        <xdr:cNvPr id="285" name="補助費等最小値テキスト"/>
        <xdr:cNvSpPr txBox="1"/>
      </xdr:nvSpPr>
      <xdr:spPr>
        <a:xfrm>
          <a:off x="10528300" y="659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10,700</a:t>
          </a:r>
          <a:endParaRPr kumimoji="1" lang="ja-JP" altLang="en-US" sz="1000" b="1">
            <a:latin typeface="ＭＳ Ｐゴシック"/>
          </a:endParaRPr>
        </a:p>
      </xdr:txBody>
    </xdr:sp>
    <xdr:clientData/>
  </xdr:oneCellAnchor>
  <xdr:twoCellAnchor>
    <xdr:from>
      <xdr:col>15</xdr:col>
      <xdr:colOff>92075</xdr:colOff>
      <xdr:row>38</xdr:row>
      <xdr:rowOff>80010</xdr:rowOff>
    </xdr:from>
    <xdr:to>
      <xdr:col>15</xdr:col>
      <xdr:colOff>269875</xdr:colOff>
      <xdr:row>38</xdr:row>
      <xdr:rowOff>80010</xdr:rowOff>
    </xdr:to>
    <xdr:cxnSp macro="">
      <xdr:nvCxnSpPr>
        <xdr:cNvPr id="286" name="直線コネクタ 285"/>
        <xdr:cNvCxnSpPr/>
      </xdr:nvCxnSpPr>
      <xdr:spPr>
        <a:xfrm>
          <a:off x="10388600" y="659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95165</xdr:rowOff>
    </xdr:from>
    <xdr:ext cx="599010" cy="259045"/>
    <xdr:sp macro="" textlink="">
      <xdr:nvSpPr>
        <xdr:cNvPr id="287" name="補助費等最大値テキスト"/>
        <xdr:cNvSpPr txBox="1"/>
      </xdr:nvSpPr>
      <xdr:spPr>
        <a:xfrm>
          <a:off x="10528300" y="506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113,308</a:t>
          </a:r>
          <a:endParaRPr kumimoji="1" lang="ja-JP" altLang="en-US" sz="1000" b="1">
            <a:latin typeface="ＭＳ Ｐゴシック"/>
          </a:endParaRPr>
        </a:p>
      </xdr:txBody>
    </xdr:sp>
    <xdr:clientData/>
  </xdr:oneCellAnchor>
  <xdr:twoCellAnchor>
    <xdr:from>
      <xdr:col>15</xdr:col>
      <xdr:colOff>92075</xdr:colOff>
      <xdr:row>30</xdr:row>
      <xdr:rowOff>148488</xdr:rowOff>
    </xdr:from>
    <xdr:to>
      <xdr:col>15</xdr:col>
      <xdr:colOff>269875</xdr:colOff>
      <xdr:row>30</xdr:row>
      <xdr:rowOff>148488</xdr:rowOff>
    </xdr:to>
    <xdr:cxnSp macro="">
      <xdr:nvCxnSpPr>
        <xdr:cNvPr id="288" name="直線コネクタ 287"/>
        <xdr:cNvCxnSpPr/>
      </xdr:nvCxnSpPr>
      <xdr:spPr>
        <a:xfrm>
          <a:off x="10388600" y="529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44666</xdr:rowOff>
    </xdr:from>
    <xdr:to>
      <xdr:col>15</xdr:col>
      <xdr:colOff>180975</xdr:colOff>
      <xdr:row>36</xdr:row>
      <xdr:rowOff>83210</xdr:rowOff>
    </xdr:to>
    <xdr:cxnSp macro="">
      <xdr:nvCxnSpPr>
        <xdr:cNvPr id="289" name="直線コネクタ 288"/>
        <xdr:cNvCxnSpPr/>
      </xdr:nvCxnSpPr>
      <xdr:spPr>
        <a:xfrm flipV="1">
          <a:off x="9639300" y="6216866"/>
          <a:ext cx="838200" cy="3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1465</xdr:rowOff>
    </xdr:from>
    <xdr:ext cx="534377" cy="259045"/>
    <xdr:sp macro="" textlink="">
      <xdr:nvSpPr>
        <xdr:cNvPr id="290" name="補助費等平均値テキスト"/>
        <xdr:cNvSpPr txBox="1"/>
      </xdr:nvSpPr>
      <xdr:spPr>
        <a:xfrm>
          <a:off x="10528300" y="6173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38,186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23038</xdr:rowOff>
    </xdr:from>
    <xdr:to>
      <xdr:col>15</xdr:col>
      <xdr:colOff>231775</xdr:colOff>
      <xdr:row>36</xdr:row>
      <xdr:rowOff>124638</xdr:rowOff>
    </xdr:to>
    <xdr:sp macro="" textlink="">
      <xdr:nvSpPr>
        <xdr:cNvPr id="291" name="フローチャート : 判断 290"/>
        <xdr:cNvSpPr/>
      </xdr:nvSpPr>
      <xdr:spPr>
        <a:xfrm>
          <a:off x="104267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83210</xdr:rowOff>
    </xdr:from>
    <xdr:to>
      <xdr:col>14</xdr:col>
      <xdr:colOff>28575</xdr:colOff>
      <xdr:row>37</xdr:row>
      <xdr:rowOff>42634</xdr:rowOff>
    </xdr:to>
    <xdr:cxnSp macro="">
      <xdr:nvCxnSpPr>
        <xdr:cNvPr id="292" name="直線コネクタ 291"/>
        <xdr:cNvCxnSpPr/>
      </xdr:nvCxnSpPr>
      <xdr:spPr>
        <a:xfrm flipV="1">
          <a:off x="8750300" y="6255410"/>
          <a:ext cx="889000" cy="13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35611</xdr:rowOff>
    </xdr:from>
    <xdr:to>
      <xdr:col>14</xdr:col>
      <xdr:colOff>79375</xdr:colOff>
      <xdr:row>36</xdr:row>
      <xdr:rowOff>137211</xdr:rowOff>
    </xdr:to>
    <xdr:sp macro="" textlink="">
      <xdr:nvSpPr>
        <xdr:cNvPr id="293" name="フローチャート : 判断 292"/>
        <xdr:cNvSpPr/>
      </xdr:nvSpPr>
      <xdr:spPr>
        <a:xfrm>
          <a:off x="9588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128338</xdr:rowOff>
    </xdr:from>
    <xdr:ext cx="534377" cy="259045"/>
    <xdr:sp macro="" textlink="">
      <xdr:nvSpPr>
        <xdr:cNvPr id="294" name="テキスト ボックス 293"/>
        <xdr:cNvSpPr txBox="1"/>
      </xdr:nvSpPr>
      <xdr:spPr>
        <a:xfrm>
          <a:off x="9372111" y="63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42634</xdr:rowOff>
    </xdr:from>
    <xdr:to>
      <xdr:col>12</xdr:col>
      <xdr:colOff>511175</xdr:colOff>
      <xdr:row>37</xdr:row>
      <xdr:rowOff>65354</xdr:rowOff>
    </xdr:to>
    <xdr:cxnSp macro="">
      <xdr:nvCxnSpPr>
        <xdr:cNvPr id="295" name="直線コネクタ 294"/>
        <xdr:cNvCxnSpPr/>
      </xdr:nvCxnSpPr>
      <xdr:spPr>
        <a:xfrm flipV="1">
          <a:off x="7861300" y="6386284"/>
          <a:ext cx="889000" cy="2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6" name="フローチャート : 判断 295"/>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124947</xdr:rowOff>
    </xdr:from>
    <xdr:ext cx="534377" cy="259045"/>
    <xdr:sp macro="" textlink="">
      <xdr:nvSpPr>
        <xdr:cNvPr id="297" name="テキスト ボックス 296"/>
        <xdr:cNvSpPr txBox="1"/>
      </xdr:nvSpPr>
      <xdr:spPr>
        <a:xfrm>
          <a:off x="8483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102121</xdr:rowOff>
    </xdr:from>
    <xdr:to>
      <xdr:col>11</xdr:col>
      <xdr:colOff>307975</xdr:colOff>
      <xdr:row>37</xdr:row>
      <xdr:rowOff>65354</xdr:rowOff>
    </xdr:to>
    <xdr:cxnSp macro="">
      <xdr:nvCxnSpPr>
        <xdr:cNvPr id="298" name="直線コネクタ 297"/>
        <xdr:cNvCxnSpPr/>
      </xdr:nvCxnSpPr>
      <xdr:spPr>
        <a:xfrm>
          <a:off x="6972300" y="5588521"/>
          <a:ext cx="889000" cy="82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299" name="フローチャート : 判断 298"/>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0" name="テキスト ボックス 299"/>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1" name="フローチャート : 判断 300"/>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96575</xdr:rowOff>
    </xdr:from>
    <xdr:ext cx="534377" cy="259045"/>
    <xdr:sp macro="" textlink="">
      <xdr:nvSpPr>
        <xdr:cNvPr id="302" name="テキスト ボックス 301"/>
        <xdr:cNvSpPr txBox="1"/>
      </xdr:nvSpPr>
      <xdr:spPr>
        <a:xfrm>
          <a:off x="6705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165316</xdr:rowOff>
    </xdr:from>
    <xdr:to>
      <xdr:col>15</xdr:col>
      <xdr:colOff>231775</xdr:colOff>
      <xdr:row>36</xdr:row>
      <xdr:rowOff>95466</xdr:rowOff>
    </xdr:to>
    <xdr:sp macro="" textlink="">
      <xdr:nvSpPr>
        <xdr:cNvPr id="308" name="円/楕円 307"/>
        <xdr:cNvSpPr/>
      </xdr:nvSpPr>
      <xdr:spPr>
        <a:xfrm>
          <a:off x="10426700" y="616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16743</xdr:rowOff>
    </xdr:from>
    <xdr:ext cx="534377" cy="259045"/>
    <xdr:sp macro="" textlink="">
      <xdr:nvSpPr>
        <xdr:cNvPr id="309" name="補助費等該当値テキスト"/>
        <xdr:cNvSpPr txBox="1"/>
      </xdr:nvSpPr>
      <xdr:spPr>
        <a:xfrm>
          <a:off x="10528300" y="601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40,483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32410</xdr:rowOff>
    </xdr:from>
    <xdr:to>
      <xdr:col>14</xdr:col>
      <xdr:colOff>79375</xdr:colOff>
      <xdr:row>36</xdr:row>
      <xdr:rowOff>134010</xdr:rowOff>
    </xdr:to>
    <xdr:sp macro="" textlink="">
      <xdr:nvSpPr>
        <xdr:cNvPr id="310" name="円/楕円 309"/>
        <xdr:cNvSpPr/>
      </xdr:nvSpPr>
      <xdr:spPr>
        <a:xfrm>
          <a:off x="9588500" y="620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150537</xdr:rowOff>
    </xdr:from>
    <xdr:ext cx="534377" cy="259045"/>
    <xdr:sp macro="" textlink="">
      <xdr:nvSpPr>
        <xdr:cNvPr id="311" name="テキスト ボックス 310"/>
        <xdr:cNvSpPr txBox="1"/>
      </xdr:nvSpPr>
      <xdr:spPr>
        <a:xfrm>
          <a:off x="9372111" y="597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37,448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163284</xdr:rowOff>
    </xdr:from>
    <xdr:to>
      <xdr:col>12</xdr:col>
      <xdr:colOff>561975</xdr:colOff>
      <xdr:row>37</xdr:row>
      <xdr:rowOff>93434</xdr:rowOff>
    </xdr:to>
    <xdr:sp macro="" textlink="">
      <xdr:nvSpPr>
        <xdr:cNvPr id="312" name="円/楕円 311"/>
        <xdr:cNvSpPr/>
      </xdr:nvSpPr>
      <xdr:spPr>
        <a:xfrm>
          <a:off x="8699500" y="633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84561</xdr:rowOff>
    </xdr:from>
    <xdr:ext cx="534377" cy="259045"/>
    <xdr:sp macro="" textlink="">
      <xdr:nvSpPr>
        <xdr:cNvPr id="313" name="テキスト ボックス 312"/>
        <xdr:cNvSpPr txBox="1"/>
      </xdr:nvSpPr>
      <xdr:spPr>
        <a:xfrm>
          <a:off x="8483111" y="642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27,143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14554</xdr:rowOff>
    </xdr:from>
    <xdr:to>
      <xdr:col>11</xdr:col>
      <xdr:colOff>358775</xdr:colOff>
      <xdr:row>37</xdr:row>
      <xdr:rowOff>116154</xdr:rowOff>
    </xdr:to>
    <xdr:sp macro="" textlink="">
      <xdr:nvSpPr>
        <xdr:cNvPr id="314" name="円/楕円 313"/>
        <xdr:cNvSpPr/>
      </xdr:nvSpPr>
      <xdr:spPr>
        <a:xfrm>
          <a:off x="7810500" y="635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107281</xdr:rowOff>
    </xdr:from>
    <xdr:ext cx="534377" cy="259045"/>
    <xdr:sp macro="" textlink="">
      <xdr:nvSpPr>
        <xdr:cNvPr id="315" name="テキスト ボックス 314"/>
        <xdr:cNvSpPr txBox="1"/>
      </xdr:nvSpPr>
      <xdr:spPr>
        <a:xfrm>
          <a:off x="7594111" y="645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25,354</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51321</xdr:rowOff>
    </xdr:from>
    <xdr:to>
      <xdr:col>10</xdr:col>
      <xdr:colOff>155575</xdr:colOff>
      <xdr:row>32</xdr:row>
      <xdr:rowOff>152921</xdr:rowOff>
    </xdr:to>
    <xdr:sp macro="" textlink="">
      <xdr:nvSpPr>
        <xdr:cNvPr id="316" name="円/楕円 315"/>
        <xdr:cNvSpPr/>
      </xdr:nvSpPr>
      <xdr:spPr>
        <a:xfrm>
          <a:off x="6921500" y="553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30</xdr:row>
      <xdr:rowOff>169448</xdr:rowOff>
    </xdr:from>
    <xdr:ext cx="534377" cy="259045"/>
    <xdr:sp macro="" textlink="">
      <xdr:nvSpPr>
        <xdr:cNvPr id="317" name="テキスト ボックス 316"/>
        <xdr:cNvSpPr txBox="1"/>
      </xdr:nvSpPr>
      <xdr:spPr>
        <a:xfrm>
          <a:off x="6705111" y="531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89,959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129383</xdr:rowOff>
    </xdr:from>
    <xdr:to>
      <xdr:col>15</xdr:col>
      <xdr:colOff>180340</xdr:colOff>
      <xdr:row>58</xdr:row>
      <xdr:rowOff>157584</xdr:rowOff>
    </xdr:to>
    <xdr:cxnSp macro="">
      <xdr:nvCxnSpPr>
        <xdr:cNvPr id="341" name="直線コネクタ 340"/>
        <xdr:cNvCxnSpPr/>
      </xdr:nvCxnSpPr>
      <xdr:spPr>
        <a:xfrm flipV="1">
          <a:off x="10475595" y="8873333"/>
          <a:ext cx="1270" cy="1228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161411</xdr:rowOff>
    </xdr:from>
    <xdr:ext cx="534377" cy="259045"/>
    <xdr:sp macro="" textlink="">
      <xdr:nvSpPr>
        <xdr:cNvPr id="342" name="普通建設事業費最小値テキスト"/>
        <xdr:cNvSpPr txBox="1"/>
      </xdr:nvSpPr>
      <xdr:spPr>
        <a:xfrm>
          <a:off x="10528300" y="101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15,306</a:t>
          </a:r>
          <a:endParaRPr kumimoji="1" lang="ja-JP" altLang="en-US" sz="1000" b="1">
            <a:latin typeface="ＭＳ Ｐゴシック"/>
          </a:endParaRPr>
        </a:p>
      </xdr:txBody>
    </xdr:sp>
    <xdr:clientData/>
  </xdr:oneCellAnchor>
  <xdr:twoCellAnchor>
    <xdr:from>
      <xdr:col>15</xdr:col>
      <xdr:colOff>92075</xdr:colOff>
      <xdr:row>58</xdr:row>
      <xdr:rowOff>157584</xdr:rowOff>
    </xdr:from>
    <xdr:to>
      <xdr:col>15</xdr:col>
      <xdr:colOff>269875</xdr:colOff>
      <xdr:row>58</xdr:row>
      <xdr:rowOff>157584</xdr:rowOff>
    </xdr:to>
    <xdr:cxnSp macro="">
      <xdr:nvCxnSpPr>
        <xdr:cNvPr id="343" name="直線コネクタ 342"/>
        <xdr:cNvCxnSpPr/>
      </xdr:nvCxnSpPr>
      <xdr:spPr>
        <a:xfrm>
          <a:off x="10388600" y="1010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76060</xdr:rowOff>
    </xdr:from>
    <xdr:ext cx="599010" cy="259045"/>
    <xdr:sp macro="" textlink="">
      <xdr:nvSpPr>
        <xdr:cNvPr id="344" name="普通建設事業費最大値テキスト"/>
        <xdr:cNvSpPr txBox="1"/>
      </xdr:nvSpPr>
      <xdr:spPr>
        <a:xfrm>
          <a:off x="10528300" y="864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337,708</a:t>
          </a:r>
          <a:endParaRPr kumimoji="1" lang="ja-JP" altLang="en-US" sz="1000" b="1">
            <a:latin typeface="ＭＳ Ｐゴシック"/>
          </a:endParaRPr>
        </a:p>
      </xdr:txBody>
    </xdr:sp>
    <xdr:clientData/>
  </xdr:oneCellAnchor>
  <xdr:twoCellAnchor>
    <xdr:from>
      <xdr:col>15</xdr:col>
      <xdr:colOff>92075</xdr:colOff>
      <xdr:row>51</xdr:row>
      <xdr:rowOff>129383</xdr:rowOff>
    </xdr:from>
    <xdr:to>
      <xdr:col>15</xdr:col>
      <xdr:colOff>269875</xdr:colOff>
      <xdr:row>51</xdr:row>
      <xdr:rowOff>129383</xdr:rowOff>
    </xdr:to>
    <xdr:cxnSp macro="">
      <xdr:nvCxnSpPr>
        <xdr:cNvPr id="345" name="直線コネクタ 344"/>
        <xdr:cNvCxnSpPr/>
      </xdr:nvCxnSpPr>
      <xdr:spPr>
        <a:xfrm>
          <a:off x="10388600" y="8873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77901</xdr:rowOff>
    </xdr:from>
    <xdr:to>
      <xdr:col>15</xdr:col>
      <xdr:colOff>180975</xdr:colOff>
      <xdr:row>58</xdr:row>
      <xdr:rowOff>102328</xdr:rowOff>
    </xdr:to>
    <xdr:cxnSp macro="">
      <xdr:nvCxnSpPr>
        <xdr:cNvPr id="346" name="直線コネクタ 345"/>
        <xdr:cNvCxnSpPr/>
      </xdr:nvCxnSpPr>
      <xdr:spPr>
        <a:xfrm>
          <a:off x="9639300" y="10022001"/>
          <a:ext cx="838200" cy="2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18417</xdr:rowOff>
    </xdr:from>
    <xdr:ext cx="534377" cy="259045"/>
    <xdr:sp macro="" textlink="">
      <xdr:nvSpPr>
        <xdr:cNvPr id="347" name="普通建設事業費平均値テキスト"/>
        <xdr:cNvSpPr txBox="1"/>
      </xdr:nvSpPr>
      <xdr:spPr>
        <a:xfrm>
          <a:off x="10528300" y="9791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44,504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166990</xdr:rowOff>
    </xdr:from>
    <xdr:to>
      <xdr:col>15</xdr:col>
      <xdr:colOff>231775</xdr:colOff>
      <xdr:row>58</xdr:row>
      <xdr:rowOff>97140</xdr:rowOff>
    </xdr:to>
    <xdr:sp macro="" textlink="">
      <xdr:nvSpPr>
        <xdr:cNvPr id="348" name="フローチャート : 判断 347"/>
        <xdr:cNvSpPr/>
      </xdr:nvSpPr>
      <xdr:spPr>
        <a:xfrm>
          <a:off x="10426700" y="993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77901</xdr:rowOff>
    </xdr:from>
    <xdr:to>
      <xdr:col>14</xdr:col>
      <xdr:colOff>28575</xdr:colOff>
      <xdr:row>58</xdr:row>
      <xdr:rowOff>93957</xdr:rowOff>
    </xdr:to>
    <xdr:cxnSp macro="">
      <xdr:nvCxnSpPr>
        <xdr:cNvPr id="349" name="直線コネクタ 348"/>
        <xdr:cNvCxnSpPr/>
      </xdr:nvCxnSpPr>
      <xdr:spPr>
        <a:xfrm flipV="1">
          <a:off x="8750300" y="10022001"/>
          <a:ext cx="889000" cy="1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156421</xdr:rowOff>
    </xdr:from>
    <xdr:to>
      <xdr:col>14</xdr:col>
      <xdr:colOff>79375</xdr:colOff>
      <xdr:row>58</xdr:row>
      <xdr:rowOff>86571</xdr:rowOff>
    </xdr:to>
    <xdr:sp macro="" textlink="">
      <xdr:nvSpPr>
        <xdr:cNvPr id="350" name="フローチャート : 判断 349"/>
        <xdr:cNvSpPr/>
      </xdr:nvSpPr>
      <xdr:spPr>
        <a:xfrm>
          <a:off x="95885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103098</xdr:rowOff>
    </xdr:from>
    <xdr:ext cx="534377" cy="259045"/>
    <xdr:sp macro="" textlink="">
      <xdr:nvSpPr>
        <xdr:cNvPr id="351" name="テキスト ボックス 350"/>
        <xdr:cNvSpPr txBox="1"/>
      </xdr:nvSpPr>
      <xdr:spPr>
        <a:xfrm>
          <a:off x="9372111" y="970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93957</xdr:rowOff>
    </xdr:from>
    <xdr:to>
      <xdr:col>12</xdr:col>
      <xdr:colOff>511175</xdr:colOff>
      <xdr:row>58</xdr:row>
      <xdr:rowOff>101528</xdr:rowOff>
    </xdr:to>
    <xdr:cxnSp macro="">
      <xdr:nvCxnSpPr>
        <xdr:cNvPr id="352" name="直線コネクタ 351"/>
        <xdr:cNvCxnSpPr/>
      </xdr:nvCxnSpPr>
      <xdr:spPr>
        <a:xfrm flipV="1">
          <a:off x="7861300" y="10038057"/>
          <a:ext cx="889000" cy="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84118</xdr:rowOff>
    </xdr:from>
    <xdr:to>
      <xdr:col>12</xdr:col>
      <xdr:colOff>561975</xdr:colOff>
      <xdr:row>58</xdr:row>
      <xdr:rowOff>14268</xdr:rowOff>
    </xdr:to>
    <xdr:sp macro="" textlink="">
      <xdr:nvSpPr>
        <xdr:cNvPr id="353" name="フローチャート : 判断 352"/>
        <xdr:cNvSpPr/>
      </xdr:nvSpPr>
      <xdr:spPr>
        <a:xfrm>
          <a:off x="8699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30795</xdr:rowOff>
    </xdr:from>
    <xdr:ext cx="534377" cy="259045"/>
    <xdr:sp macro="" textlink="">
      <xdr:nvSpPr>
        <xdr:cNvPr id="354" name="テキスト ボックス 353"/>
        <xdr:cNvSpPr txBox="1"/>
      </xdr:nvSpPr>
      <xdr:spPr>
        <a:xfrm>
          <a:off x="8483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101528</xdr:rowOff>
    </xdr:from>
    <xdr:to>
      <xdr:col>11</xdr:col>
      <xdr:colOff>307975</xdr:colOff>
      <xdr:row>58</xdr:row>
      <xdr:rowOff>104980</xdr:rowOff>
    </xdr:to>
    <xdr:cxnSp macro="">
      <xdr:nvCxnSpPr>
        <xdr:cNvPr id="355" name="直線コネクタ 354"/>
        <xdr:cNvCxnSpPr/>
      </xdr:nvCxnSpPr>
      <xdr:spPr>
        <a:xfrm flipV="1">
          <a:off x="6972300" y="10045628"/>
          <a:ext cx="889000" cy="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92877</xdr:rowOff>
    </xdr:from>
    <xdr:to>
      <xdr:col>11</xdr:col>
      <xdr:colOff>358775</xdr:colOff>
      <xdr:row>58</xdr:row>
      <xdr:rowOff>23027</xdr:rowOff>
    </xdr:to>
    <xdr:sp macro="" textlink="">
      <xdr:nvSpPr>
        <xdr:cNvPr id="356" name="フローチャート : 判断 355"/>
        <xdr:cNvSpPr/>
      </xdr:nvSpPr>
      <xdr:spPr>
        <a:xfrm>
          <a:off x="7810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39554</xdr:rowOff>
    </xdr:from>
    <xdr:ext cx="534377" cy="259045"/>
    <xdr:sp macro="" textlink="">
      <xdr:nvSpPr>
        <xdr:cNvPr id="357" name="テキスト ボックス 356"/>
        <xdr:cNvSpPr txBox="1"/>
      </xdr:nvSpPr>
      <xdr:spPr>
        <a:xfrm>
          <a:off x="7594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142697</xdr:rowOff>
    </xdr:from>
    <xdr:to>
      <xdr:col>10</xdr:col>
      <xdr:colOff>155575</xdr:colOff>
      <xdr:row>58</xdr:row>
      <xdr:rowOff>72847</xdr:rowOff>
    </xdr:to>
    <xdr:sp macro="" textlink="">
      <xdr:nvSpPr>
        <xdr:cNvPr id="358" name="フローチャート : 判断 357"/>
        <xdr:cNvSpPr/>
      </xdr:nvSpPr>
      <xdr:spPr>
        <a:xfrm>
          <a:off x="6921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89374</xdr:rowOff>
    </xdr:from>
    <xdr:ext cx="534377" cy="259045"/>
    <xdr:sp macro="" textlink="">
      <xdr:nvSpPr>
        <xdr:cNvPr id="359" name="テキスト ボックス 358"/>
        <xdr:cNvSpPr txBox="1"/>
      </xdr:nvSpPr>
      <xdr:spPr>
        <a:xfrm>
          <a:off x="6705111" y="969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51528</xdr:rowOff>
    </xdr:from>
    <xdr:to>
      <xdr:col>15</xdr:col>
      <xdr:colOff>231775</xdr:colOff>
      <xdr:row>58</xdr:row>
      <xdr:rowOff>153128</xdr:rowOff>
    </xdr:to>
    <xdr:sp macro="" textlink="">
      <xdr:nvSpPr>
        <xdr:cNvPr id="365" name="円/楕円 364"/>
        <xdr:cNvSpPr/>
      </xdr:nvSpPr>
      <xdr:spPr>
        <a:xfrm>
          <a:off x="10426700" y="999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145417</xdr:rowOff>
    </xdr:from>
    <xdr:ext cx="534377" cy="259045"/>
    <xdr:sp macro="" textlink="">
      <xdr:nvSpPr>
        <xdr:cNvPr id="366" name="普通建設事業費該当値テキスト"/>
        <xdr:cNvSpPr txBox="1"/>
      </xdr:nvSpPr>
      <xdr:spPr>
        <a:xfrm>
          <a:off x="10528300" y="991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29,809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27101</xdr:rowOff>
    </xdr:from>
    <xdr:to>
      <xdr:col>14</xdr:col>
      <xdr:colOff>79375</xdr:colOff>
      <xdr:row>58</xdr:row>
      <xdr:rowOff>128701</xdr:rowOff>
    </xdr:to>
    <xdr:sp macro="" textlink="">
      <xdr:nvSpPr>
        <xdr:cNvPr id="367" name="円/楕円 366"/>
        <xdr:cNvSpPr/>
      </xdr:nvSpPr>
      <xdr:spPr>
        <a:xfrm>
          <a:off x="9588500" y="997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119828</xdr:rowOff>
    </xdr:from>
    <xdr:ext cx="534377" cy="259045"/>
    <xdr:sp macro="" textlink="">
      <xdr:nvSpPr>
        <xdr:cNvPr id="368" name="テキスト ボックス 367"/>
        <xdr:cNvSpPr txBox="1"/>
      </xdr:nvSpPr>
      <xdr:spPr>
        <a:xfrm>
          <a:off x="9372111" y="1006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36,220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43157</xdr:rowOff>
    </xdr:from>
    <xdr:to>
      <xdr:col>12</xdr:col>
      <xdr:colOff>561975</xdr:colOff>
      <xdr:row>58</xdr:row>
      <xdr:rowOff>144757</xdr:rowOff>
    </xdr:to>
    <xdr:sp macro="" textlink="">
      <xdr:nvSpPr>
        <xdr:cNvPr id="369" name="円/楕円 368"/>
        <xdr:cNvSpPr/>
      </xdr:nvSpPr>
      <xdr:spPr>
        <a:xfrm>
          <a:off x="8699500" y="998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135884</xdr:rowOff>
    </xdr:from>
    <xdr:ext cx="534377" cy="259045"/>
    <xdr:sp macro="" textlink="">
      <xdr:nvSpPr>
        <xdr:cNvPr id="370" name="テキスト ボックス 369"/>
        <xdr:cNvSpPr txBox="1"/>
      </xdr:nvSpPr>
      <xdr:spPr>
        <a:xfrm>
          <a:off x="8483111" y="1007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32,006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50728</xdr:rowOff>
    </xdr:from>
    <xdr:to>
      <xdr:col>11</xdr:col>
      <xdr:colOff>358775</xdr:colOff>
      <xdr:row>58</xdr:row>
      <xdr:rowOff>152328</xdr:rowOff>
    </xdr:to>
    <xdr:sp macro="" textlink="">
      <xdr:nvSpPr>
        <xdr:cNvPr id="371" name="円/楕円 370"/>
        <xdr:cNvSpPr/>
      </xdr:nvSpPr>
      <xdr:spPr>
        <a:xfrm>
          <a:off x="7810500" y="999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143455</xdr:rowOff>
    </xdr:from>
    <xdr:ext cx="534377" cy="259045"/>
    <xdr:sp macro="" textlink="">
      <xdr:nvSpPr>
        <xdr:cNvPr id="372" name="テキスト ボックス 371"/>
        <xdr:cNvSpPr txBox="1"/>
      </xdr:nvSpPr>
      <xdr:spPr>
        <a:xfrm>
          <a:off x="7594111" y="1008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30,019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54180</xdr:rowOff>
    </xdr:from>
    <xdr:to>
      <xdr:col>10</xdr:col>
      <xdr:colOff>155575</xdr:colOff>
      <xdr:row>58</xdr:row>
      <xdr:rowOff>155780</xdr:rowOff>
    </xdr:to>
    <xdr:sp macro="" textlink="">
      <xdr:nvSpPr>
        <xdr:cNvPr id="373" name="円/楕円 372"/>
        <xdr:cNvSpPr/>
      </xdr:nvSpPr>
      <xdr:spPr>
        <a:xfrm>
          <a:off x="6921500" y="999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146907</xdr:rowOff>
    </xdr:from>
    <xdr:ext cx="534377" cy="259045"/>
    <xdr:sp macro="" textlink="">
      <xdr:nvSpPr>
        <xdr:cNvPr id="374" name="テキスト ボックス 373"/>
        <xdr:cNvSpPr txBox="1"/>
      </xdr:nvSpPr>
      <xdr:spPr>
        <a:xfrm>
          <a:off x="6705111" y="1009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29,113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0" name="テキスト ボックス 389"/>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120275</xdr:rowOff>
    </xdr:from>
    <xdr:to>
      <xdr:col>15</xdr:col>
      <xdr:colOff>180340</xdr:colOff>
      <xdr:row>78</xdr:row>
      <xdr:rowOff>25400</xdr:rowOff>
    </xdr:to>
    <xdr:cxnSp macro="">
      <xdr:nvCxnSpPr>
        <xdr:cNvPr id="394" name="直線コネクタ 393"/>
        <xdr:cNvCxnSpPr/>
      </xdr:nvCxnSpPr>
      <xdr:spPr>
        <a:xfrm flipV="1">
          <a:off x="10475595" y="12121775"/>
          <a:ext cx="1270" cy="1276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5"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6" name="直線コネクタ 395"/>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66952</xdr:rowOff>
    </xdr:from>
    <xdr:ext cx="599010" cy="259045"/>
    <xdr:sp macro="" textlink="">
      <xdr:nvSpPr>
        <xdr:cNvPr id="397" name="普通建設事業費 （ うち新規整備　）最大値テキスト"/>
        <xdr:cNvSpPr txBox="1"/>
      </xdr:nvSpPr>
      <xdr:spPr>
        <a:xfrm>
          <a:off x="10528300" y="1189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223,399</a:t>
          </a:r>
          <a:endParaRPr kumimoji="1" lang="ja-JP" altLang="en-US" sz="1000" b="1">
            <a:latin typeface="ＭＳ Ｐゴシック"/>
          </a:endParaRPr>
        </a:p>
      </xdr:txBody>
    </xdr:sp>
    <xdr:clientData/>
  </xdr:oneCellAnchor>
  <xdr:twoCellAnchor>
    <xdr:from>
      <xdr:col>15</xdr:col>
      <xdr:colOff>92075</xdr:colOff>
      <xdr:row>70</xdr:row>
      <xdr:rowOff>120275</xdr:rowOff>
    </xdr:from>
    <xdr:to>
      <xdr:col>15</xdr:col>
      <xdr:colOff>269875</xdr:colOff>
      <xdr:row>70</xdr:row>
      <xdr:rowOff>120275</xdr:rowOff>
    </xdr:to>
    <xdr:cxnSp macro="">
      <xdr:nvCxnSpPr>
        <xdr:cNvPr id="398" name="直線コネクタ 397"/>
        <xdr:cNvCxnSpPr/>
      </xdr:nvCxnSpPr>
      <xdr:spPr>
        <a:xfrm>
          <a:off x="10388600" y="1212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149124</xdr:rowOff>
    </xdr:from>
    <xdr:to>
      <xdr:col>15</xdr:col>
      <xdr:colOff>180975</xdr:colOff>
      <xdr:row>77</xdr:row>
      <xdr:rowOff>158657</xdr:rowOff>
    </xdr:to>
    <xdr:cxnSp macro="">
      <xdr:nvCxnSpPr>
        <xdr:cNvPr id="399" name="直線コネクタ 398"/>
        <xdr:cNvCxnSpPr/>
      </xdr:nvCxnSpPr>
      <xdr:spPr>
        <a:xfrm>
          <a:off x="9639300" y="13350774"/>
          <a:ext cx="838200" cy="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91448</xdr:rowOff>
    </xdr:from>
    <xdr:ext cx="534377" cy="259045"/>
    <xdr:sp macro="" textlink="">
      <xdr:nvSpPr>
        <xdr:cNvPr id="400" name="普通建設事業費 （ うち新規整備　）平均値テキスト"/>
        <xdr:cNvSpPr txBox="1"/>
      </xdr:nvSpPr>
      <xdr:spPr>
        <a:xfrm>
          <a:off x="10528300" y="13121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68571</xdr:rowOff>
    </xdr:from>
    <xdr:to>
      <xdr:col>15</xdr:col>
      <xdr:colOff>231775</xdr:colOff>
      <xdr:row>77</xdr:row>
      <xdr:rowOff>170171</xdr:rowOff>
    </xdr:to>
    <xdr:sp macro="" textlink="">
      <xdr:nvSpPr>
        <xdr:cNvPr id="401" name="フローチャート : 判断 400"/>
        <xdr:cNvSpPr/>
      </xdr:nvSpPr>
      <xdr:spPr>
        <a:xfrm>
          <a:off x="104267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118143</xdr:rowOff>
    </xdr:from>
    <xdr:to>
      <xdr:col>14</xdr:col>
      <xdr:colOff>28575</xdr:colOff>
      <xdr:row>77</xdr:row>
      <xdr:rowOff>149124</xdr:rowOff>
    </xdr:to>
    <xdr:cxnSp macro="">
      <xdr:nvCxnSpPr>
        <xdr:cNvPr id="402" name="直線コネクタ 401"/>
        <xdr:cNvCxnSpPr/>
      </xdr:nvCxnSpPr>
      <xdr:spPr>
        <a:xfrm>
          <a:off x="8750300" y="13319793"/>
          <a:ext cx="889000" cy="3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33682</xdr:rowOff>
    </xdr:from>
    <xdr:to>
      <xdr:col>14</xdr:col>
      <xdr:colOff>79375</xdr:colOff>
      <xdr:row>77</xdr:row>
      <xdr:rowOff>135282</xdr:rowOff>
    </xdr:to>
    <xdr:sp macro="" textlink="">
      <xdr:nvSpPr>
        <xdr:cNvPr id="403" name="フローチャート : 判断 402"/>
        <xdr:cNvSpPr/>
      </xdr:nvSpPr>
      <xdr:spPr>
        <a:xfrm>
          <a:off x="9588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151809</xdr:rowOff>
    </xdr:from>
    <xdr:ext cx="534377" cy="259045"/>
    <xdr:sp macro="" textlink="">
      <xdr:nvSpPr>
        <xdr:cNvPr id="404" name="テキスト ボックス 403"/>
        <xdr:cNvSpPr txBox="1"/>
      </xdr:nvSpPr>
      <xdr:spPr>
        <a:xfrm>
          <a:off x="9372111" y="1301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157308</xdr:rowOff>
    </xdr:from>
    <xdr:to>
      <xdr:col>12</xdr:col>
      <xdr:colOff>561975</xdr:colOff>
      <xdr:row>77</xdr:row>
      <xdr:rowOff>87458</xdr:rowOff>
    </xdr:to>
    <xdr:sp macro="" textlink="">
      <xdr:nvSpPr>
        <xdr:cNvPr id="405" name="フローチャート : 判断 404"/>
        <xdr:cNvSpPr/>
      </xdr:nvSpPr>
      <xdr:spPr>
        <a:xfrm>
          <a:off x="8699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103985</xdr:rowOff>
    </xdr:from>
    <xdr:ext cx="534377" cy="259045"/>
    <xdr:sp macro="" textlink="">
      <xdr:nvSpPr>
        <xdr:cNvPr id="406" name="テキスト ボックス 405"/>
        <xdr:cNvSpPr txBox="1"/>
      </xdr:nvSpPr>
      <xdr:spPr>
        <a:xfrm>
          <a:off x="8483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107857</xdr:rowOff>
    </xdr:from>
    <xdr:to>
      <xdr:col>15</xdr:col>
      <xdr:colOff>231775</xdr:colOff>
      <xdr:row>78</xdr:row>
      <xdr:rowOff>38007</xdr:rowOff>
    </xdr:to>
    <xdr:sp macro="" textlink="">
      <xdr:nvSpPr>
        <xdr:cNvPr id="412" name="円/楕円 411"/>
        <xdr:cNvSpPr/>
      </xdr:nvSpPr>
      <xdr:spPr>
        <a:xfrm>
          <a:off x="10426700" y="1330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46999</xdr:rowOff>
    </xdr:from>
    <xdr:ext cx="469744" cy="259045"/>
    <xdr:sp macro="" textlink="">
      <xdr:nvSpPr>
        <xdr:cNvPr id="413" name="普通建設事業費 （ うち新規整備　）該当値テキスト"/>
        <xdr:cNvSpPr txBox="1"/>
      </xdr:nvSpPr>
      <xdr:spPr>
        <a:xfrm>
          <a:off x="10528300" y="1324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6,683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98324</xdr:rowOff>
    </xdr:from>
    <xdr:to>
      <xdr:col>14</xdr:col>
      <xdr:colOff>79375</xdr:colOff>
      <xdr:row>78</xdr:row>
      <xdr:rowOff>28474</xdr:rowOff>
    </xdr:to>
    <xdr:sp macro="" textlink="">
      <xdr:nvSpPr>
        <xdr:cNvPr id="414" name="円/楕円 413"/>
        <xdr:cNvSpPr/>
      </xdr:nvSpPr>
      <xdr:spPr>
        <a:xfrm>
          <a:off x="9588500" y="1329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19601</xdr:rowOff>
    </xdr:from>
    <xdr:ext cx="469744" cy="259045"/>
    <xdr:sp macro="" textlink="">
      <xdr:nvSpPr>
        <xdr:cNvPr id="415" name="テキスト ボックス 414"/>
        <xdr:cNvSpPr txBox="1"/>
      </xdr:nvSpPr>
      <xdr:spPr>
        <a:xfrm>
          <a:off x="9404427" y="1339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67343</xdr:rowOff>
    </xdr:from>
    <xdr:to>
      <xdr:col>12</xdr:col>
      <xdr:colOff>561975</xdr:colOff>
      <xdr:row>77</xdr:row>
      <xdr:rowOff>168943</xdr:rowOff>
    </xdr:to>
    <xdr:sp macro="" textlink="">
      <xdr:nvSpPr>
        <xdr:cNvPr id="416" name="円/楕円 415"/>
        <xdr:cNvSpPr/>
      </xdr:nvSpPr>
      <xdr:spPr>
        <a:xfrm>
          <a:off x="8699500" y="1326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160070</xdr:rowOff>
    </xdr:from>
    <xdr:ext cx="534377" cy="259045"/>
    <xdr:sp macro="" textlink="">
      <xdr:nvSpPr>
        <xdr:cNvPr id="417" name="テキスト ボックス 416"/>
        <xdr:cNvSpPr txBox="1"/>
      </xdr:nvSpPr>
      <xdr:spPr>
        <a:xfrm>
          <a:off x="8483111" y="1336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13,772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8" name="直線コネクタ 42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9" name="テキスト ボックス 42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0" name="直線コネクタ 42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1" name="テキスト ボックス 43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2" name="直線コネクタ 43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3" name="テキスト ボックス 43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4" name="直線コネクタ 43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5" name="テキスト ボックス 43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6" name="直線コネクタ 43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7" name="テキスト ボックス 43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9" name="テキスト ボックス 43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158655</xdr:rowOff>
    </xdr:from>
    <xdr:to>
      <xdr:col>15</xdr:col>
      <xdr:colOff>180340</xdr:colOff>
      <xdr:row>99</xdr:row>
      <xdr:rowOff>34925</xdr:rowOff>
    </xdr:to>
    <xdr:cxnSp macro="">
      <xdr:nvCxnSpPr>
        <xdr:cNvPr id="441" name="直線コネクタ 440"/>
        <xdr:cNvCxnSpPr/>
      </xdr:nvCxnSpPr>
      <xdr:spPr>
        <a:xfrm flipV="1">
          <a:off x="10475595" y="15589155"/>
          <a:ext cx="1270" cy="14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38752</xdr:rowOff>
    </xdr:from>
    <xdr:ext cx="378565" cy="259045"/>
    <xdr:sp macro="" textlink="">
      <xdr:nvSpPr>
        <xdr:cNvPr id="442" name="普通建設事業費 （ うち更新整備　）最小値テキスト"/>
        <xdr:cNvSpPr txBox="1"/>
      </xdr:nvSpPr>
      <xdr:spPr>
        <a:xfrm>
          <a:off x="10528300" y="17012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a:t>
          </a:r>
          <a:endParaRPr kumimoji="1" lang="ja-JP" altLang="en-US" sz="1000" b="1">
            <a:latin typeface="ＭＳ Ｐゴシック"/>
          </a:endParaRPr>
        </a:p>
      </xdr:txBody>
    </xdr:sp>
    <xdr:clientData/>
  </xdr:oneCellAnchor>
  <xdr:twoCellAnchor>
    <xdr:from>
      <xdr:col>15</xdr:col>
      <xdr:colOff>92075</xdr:colOff>
      <xdr:row>99</xdr:row>
      <xdr:rowOff>34925</xdr:rowOff>
    </xdr:from>
    <xdr:to>
      <xdr:col>15</xdr:col>
      <xdr:colOff>269875</xdr:colOff>
      <xdr:row>99</xdr:row>
      <xdr:rowOff>34925</xdr:rowOff>
    </xdr:to>
    <xdr:cxnSp macro="">
      <xdr:nvCxnSpPr>
        <xdr:cNvPr id="443" name="直線コネクタ 442"/>
        <xdr:cNvCxnSpPr/>
      </xdr:nvCxnSpPr>
      <xdr:spPr>
        <a:xfrm>
          <a:off x="10388600" y="1700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105332</xdr:rowOff>
    </xdr:from>
    <xdr:ext cx="534377" cy="259045"/>
    <xdr:sp macro="" textlink="">
      <xdr:nvSpPr>
        <xdr:cNvPr id="444" name="普通建設事業費 （ うち更新整備　）最大値テキスト"/>
        <xdr:cNvSpPr txBox="1"/>
      </xdr:nvSpPr>
      <xdr:spPr>
        <a:xfrm>
          <a:off x="10528300" y="1536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75,005</a:t>
          </a:r>
          <a:endParaRPr kumimoji="1" lang="ja-JP" altLang="en-US" sz="1000" b="1">
            <a:latin typeface="ＭＳ Ｐゴシック"/>
          </a:endParaRPr>
        </a:p>
      </xdr:txBody>
    </xdr:sp>
    <xdr:clientData/>
  </xdr:oneCellAnchor>
  <xdr:twoCellAnchor>
    <xdr:from>
      <xdr:col>15</xdr:col>
      <xdr:colOff>92075</xdr:colOff>
      <xdr:row>90</xdr:row>
      <xdr:rowOff>158655</xdr:rowOff>
    </xdr:from>
    <xdr:to>
      <xdr:col>15</xdr:col>
      <xdr:colOff>269875</xdr:colOff>
      <xdr:row>90</xdr:row>
      <xdr:rowOff>158655</xdr:rowOff>
    </xdr:to>
    <xdr:cxnSp macro="">
      <xdr:nvCxnSpPr>
        <xdr:cNvPr id="445" name="直線コネクタ 444"/>
        <xdr:cNvCxnSpPr/>
      </xdr:nvCxnSpPr>
      <xdr:spPr>
        <a:xfrm>
          <a:off x="10388600" y="155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42163</xdr:rowOff>
    </xdr:from>
    <xdr:to>
      <xdr:col>15</xdr:col>
      <xdr:colOff>180975</xdr:colOff>
      <xdr:row>97</xdr:row>
      <xdr:rowOff>80474</xdr:rowOff>
    </xdr:to>
    <xdr:cxnSp macro="">
      <xdr:nvCxnSpPr>
        <xdr:cNvPr id="446" name="直線コネクタ 445"/>
        <xdr:cNvCxnSpPr/>
      </xdr:nvCxnSpPr>
      <xdr:spPr>
        <a:xfrm>
          <a:off x="9639300" y="16501363"/>
          <a:ext cx="838200" cy="20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100309</xdr:rowOff>
    </xdr:from>
    <xdr:ext cx="534377" cy="259045"/>
    <xdr:sp macro="" textlink="">
      <xdr:nvSpPr>
        <xdr:cNvPr id="447" name="普通建設事業費 （ うち更新整備　）平均値テキスト"/>
        <xdr:cNvSpPr txBox="1"/>
      </xdr:nvSpPr>
      <xdr:spPr>
        <a:xfrm>
          <a:off x="10528300" y="16388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22,602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77432</xdr:rowOff>
    </xdr:from>
    <xdr:to>
      <xdr:col>15</xdr:col>
      <xdr:colOff>231775</xdr:colOff>
      <xdr:row>97</xdr:row>
      <xdr:rowOff>7582</xdr:rowOff>
    </xdr:to>
    <xdr:sp macro="" textlink="">
      <xdr:nvSpPr>
        <xdr:cNvPr id="448" name="フローチャート : 判断 447"/>
        <xdr:cNvSpPr/>
      </xdr:nvSpPr>
      <xdr:spPr>
        <a:xfrm>
          <a:off x="104267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42163</xdr:rowOff>
    </xdr:from>
    <xdr:to>
      <xdr:col>14</xdr:col>
      <xdr:colOff>28575</xdr:colOff>
      <xdr:row>97</xdr:row>
      <xdr:rowOff>90627</xdr:rowOff>
    </xdr:to>
    <xdr:cxnSp macro="">
      <xdr:nvCxnSpPr>
        <xdr:cNvPr id="449" name="直線コネクタ 448"/>
        <xdr:cNvCxnSpPr/>
      </xdr:nvCxnSpPr>
      <xdr:spPr>
        <a:xfrm flipV="1">
          <a:off x="8750300" y="16501363"/>
          <a:ext cx="889000" cy="21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1612</xdr:rowOff>
    </xdr:from>
    <xdr:to>
      <xdr:col>14</xdr:col>
      <xdr:colOff>79375</xdr:colOff>
      <xdr:row>97</xdr:row>
      <xdr:rowOff>103212</xdr:rowOff>
    </xdr:to>
    <xdr:sp macro="" textlink="">
      <xdr:nvSpPr>
        <xdr:cNvPr id="450" name="フローチャート : 判断 449"/>
        <xdr:cNvSpPr/>
      </xdr:nvSpPr>
      <xdr:spPr>
        <a:xfrm>
          <a:off x="9588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94339</xdr:rowOff>
    </xdr:from>
    <xdr:ext cx="534377" cy="259045"/>
    <xdr:sp macro="" textlink="">
      <xdr:nvSpPr>
        <xdr:cNvPr id="451" name="テキスト ボックス 450"/>
        <xdr:cNvSpPr txBox="1"/>
      </xdr:nvSpPr>
      <xdr:spPr>
        <a:xfrm>
          <a:off x="9372111" y="1672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16814</xdr:rowOff>
    </xdr:from>
    <xdr:to>
      <xdr:col>12</xdr:col>
      <xdr:colOff>561975</xdr:colOff>
      <xdr:row>96</xdr:row>
      <xdr:rowOff>118414</xdr:rowOff>
    </xdr:to>
    <xdr:sp macro="" textlink="">
      <xdr:nvSpPr>
        <xdr:cNvPr id="452" name="フローチャート : 判断 451"/>
        <xdr:cNvSpPr/>
      </xdr:nvSpPr>
      <xdr:spPr>
        <a:xfrm>
          <a:off x="8699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134941</xdr:rowOff>
    </xdr:from>
    <xdr:ext cx="534377" cy="259045"/>
    <xdr:sp macro="" textlink="">
      <xdr:nvSpPr>
        <xdr:cNvPr id="453" name="テキスト ボックス 452"/>
        <xdr:cNvSpPr txBox="1"/>
      </xdr:nvSpPr>
      <xdr:spPr>
        <a:xfrm>
          <a:off x="8483111" y="1625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29674</xdr:rowOff>
    </xdr:from>
    <xdr:to>
      <xdr:col>15</xdr:col>
      <xdr:colOff>231775</xdr:colOff>
      <xdr:row>97</xdr:row>
      <xdr:rowOff>131274</xdr:rowOff>
    </xdr:to>
    <xdr:sp macro="" textlink="">
      <xdr:nvSpPr>
        <xdr:cNvPr id="459" name="円/楕円 458"/>
        <xdr:cNvSpPr/>
      </xdr:nvSpPr>
      <xdr:spPr>
        <a:xfrm>
          <a:off x="10426700" y="1666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8101</xdr:rowOff>
    </xdr:from>
    <xdr:ext cx="534377" cy="259045"/>
    <xdr:sp macro="" textlink="">
      <xdr:nvSpPr>
        <xdr:cNvPr id="460" name="普通建設事業費 （ うち更新整備　）該当値テキスト"/>
        <xdr:cNvSpPr txBox="1"/>
      </xdr:nvSpPr>
      <xdr:spPr>
        <a:xfrm>
          <a:off x="10528300" y="1663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16,109</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162813</xdr:rowOff>
    </xdr:from>
    <xdr:to>
      <xdr:col>14</xdr:col>
      <xdr:colOff>79375</xdr:colOff>
      <xdr:row>96</xdr:row>
      <xdr:rowOff>92963</xdr:rowOff>
    </xdr:to>
    <xdr:sp macro="" textlink="">
      <xdr:nvSpPr>
        <xdr:cNvPr id="461" name="円/楕円 460"/>
        <xdr:cNvSpPr/>
      </xdr:nvSpPr>
      <xdr:spPr>
        <a:xfrm>
          <a:off x="9588500" y="1645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109490</xdr:rowOff>
    </xdr:from>
    <xdr:ext cx="534377" cy="259045"/>
    <xdr:sp macro="" textlink="">
      <xdr:nvSpPr>
        <xdr:cNvPr id="462" name="テキスト ボックス 461"/>
        <xdr:cNvSpPr txBox="1"/>
      </xdr:nvSpPr>
      <xdr:spPr>
        <a:xfrm>
          <a:off x="9372111" y="1622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27,120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39827</xdr:rowOff>
    </xdr:from>
    <xdr:to>
      <xdr:col>12</xdr:col>
      <xdr:colOff>561975</xdr:colOff>
      <xdr:row>97</xdr:row>
      <xdr:rowOff>141427</xdr:rowOff>
    </xdr:to>
    <xdr:sp macro="" textlink="">
      <xdr:nvSpPr>
        <xdr:cNvPr id="463" name="円/楕円 462"/>
        <xdr:cNvSpPr/>
      </xdr:nvSpPr>
      <xdr:spPr>
        <a:xfrm>
          <a:off x="8699500" y="1667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132554</xdr:rowOff>
    </xdr:from>
    <xdr:ext cx="534377" cy="259045"/>
    <xdr:sp macro="" textlink="">
      <xdr:nvSpPr>
        <xdr:cNvPr id="464" name="テキスト ボックス 463"/>
        <xdr:cNvSpPr txBox="1"/>
      </xdr:nvSpPr>
      <xdr:spPr>
        <a:xfrm>
          <a:off x="8483111" y="1676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15,576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8" name="テキスト ボックス 47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0" name="テキスト ボックス 47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2" name="テキスト ボックス 48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4" name="テキスト ボックス 48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55621</xdr:rowOff>
    </xdr:from>
    <xdr:to>
      <xdr:col>23</xdr:col>
      <xdr:colOff>516889</xdr:colOff>
      <xdr:row>38</xdr:row>
      <xdr:rowOff>139700</xdr:rowOff>
    </xdr:to>
    <xdr:cxnSp macro="">
      <xdr:nvCxnSpPr>
        <xdr:cNvPr id="486" name="直線コネクタ 485"/>
        <xdr:cNvCxnSpPr/>
      </xdr:nvCxnSpPr>
      <xdr:spPr>
        <a:xfrm flipV="1">
          <a:off x="16317595" y="5370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3446</xdr:rowOff>
    </xdr:from>
    <xdr:ext cx="249299" cy="259045"/>
    <xdr:sp macro="" textlink="">
      <xdr:nvSpPr>
        <xdr:cNvPr id="487" name="災害復旧事業費最小値テキスト"/>
        <xdr:cNvSpPr txBox="1"/>
      </xdr:nvSpPr>
      <xdr:spPr>
        <a:xfrm>
          <a:off x="16370300" y="6689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2298</xdr:rowOff>
    </xdr:from>
    <xdr:ext cx="534377" cy="259045"/>
    <xdr:sp macro="" textlink="">
      <xdr:nvSpPr>
        <xdr:cNvPr id="489" name="災害復旧事業費最大値テキスト"/>
        <xdr:cNvSpPr txBox="1"/>
      </xdr:nvSpPr>
      <xdr:spPr>
        <a:xfrm>
          <a:off x="16370300" y="514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31</xdr:row>
      <xdr:rowOff>55621</xdr:rowOff>
    </xdr:from>
    <xdr:to>
      <xdr:col>23</xdr:col>
      <xdr:colOff>606425</xdr:colOff>
      <xdr:row>31</xdr:row>
      <xdr:rowOff>55621</xdr:rowOff>
    </xdr:to>
    <xdr:cxnSp macro="">
      <xdr:nvCxnSpPr>
        <xdr:cNvPr id="490" name="直線コネクタ 489"/>
        <xdr:cNvCxnSpPr/>
      </xdr:nvCxnSpPr>
      <xdr:spPr>
        <a:xfrm>
          <a:off x="16230600" y="537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91" name="直線コネクタ 490"/>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92346</xdr:rowOff>
    </xdr:from>
    <xdr:ext cx="378565" cy="259045"/>
    <xdr:sp macro="" textlink="">
      <xdr:nvSpPr>
        <xdr:cNvPr id="492" name="災害復旧事業費平均値テキスト"/>
        <xdr:cNvSpPr txBox="1"/>
      </xdr:nvSpPr>
      <xdr:spPr>
        <a:xfrm>
          <a:off x="16370300" y="6435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69469</xdr:rowOff>
    </xdr:from>
    <xdr:to>
      <xdr:col>23</xdr:col>
      <xdr:colOff>568325</xdr:colOff>
      <xdr:row>38</xdr:row>
      <xdr:rowOff>171069</xdr:rowOff>
    </xdr:to>
    <xdr:sp macro="" textlink="">
      <xdr:nvSpPr>
        <xdr:cNvPr id="493" name="フローチャート : 判断 492"/>
        <xdr:cNvSpPr/>
      </xdr:nvSpPr>
      <xdr:spPr>
        <a:xfrm>
          <a:off x="16268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494" name="直線コネクタ 493"/>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69012</xdr:rowOff>
    </xdr:from>
    <xdr:to>
      <xdr:col>22</xdr:col>
      <xdr:colOff>415925</xdr:colOff>
      <xdr:row>38</xdr:row>
      <xdr:rowOff>170612</xdr:rowOff>
    </xdr:to>
    <xdr:sp macro="" textlink="">
      <xdr:nvSpPr>
        <xdr:cNvPr id="495" name="フローチャート : 判断 494"/>
        <xdr:cNvSpPr/>
      </xdr:nvSpPr>
      <xdr:spPr>
        <a:xfrm>
          <a:off x="15430500" y="658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15689</xdr:rowOff>
    </xdr:from>
    <xdr:ext cx="378565" cy="259045"/>
    <xdr:sp macro="" textlink="">
      <xdr:nvSpPr>
        <xdr:cNvPr id="496" name="テキスト ボックス 495"/>
        <xdr:cNvSpPr txBox="1"/>
      </xdr:nvSpPr>
      <xdr:spPr>
        <a:xfrm>
          <a:off x="15292017" y="6359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497" name="直線コネクタ 496"/>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82545</xdr:rowOff>
    </xdr:from>
    <xdr:to>
      <xdr:col>21</xdr:col>
      <xdr:colOff>212725</xdr:colOff>
      <xdr:row>38</xdr:row>
      <xdr:rowOff>12695</xdr:rowOff>
    </xdr:to>
    <xdr:sp macro="" textlink="">
      <xdr:nvSpPr>
        <xdr:cNvPr id="498" name="フローチャート : 判断 497"/>
        <xdr:cNvSpPr/>
      </xdr:nvSpPr>
      <xdr:spPr>
        <a:xfrm>
          <a:off x="14541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29222</xdr:rowOff>
    </xdr:from>
    <xdr:ext cx="469744" cy="259045"/>
    <xdr:sp macro="" textlink="">
      <xdr:nvSpPr>
        <xdr:cNvPr id="499" name="テキスト ボックス 498"/>
        <xdr:cNvSpPr txBox="1"/>
      </xdr:nvSpPr>
      <xdr:spPr>
        <a:xfrm>
          <a:off x="14357427"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139700</xdr:rowOff>
    </xdr:from>
    <xdr:to>
      <xdr:col>19</xdr:col>
      <xdr:colOff>644525</xdr:colOff>
      <xdr:row>38</xdr:row>
      <xdr:rowOff>139700</xdr:rowOff>
    </xdr:to>
    <xdr:cxnSp macro="">
      <xdr:nvCxnSpPr>
        <xdr:cNvPr id="500" name="直線コネクタ 499"/>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69332</xdr:rowOff>
    </xdr:from>
    <xdr:to>
      <xdr:col>20</xdr:col>
      <xdr:colOff>9525</xdr:colOff>
      <xdr:row>37</xdr:row>
      <xdr:rowOff>170932</xdr:rowOff>
    </xdr:to>
    <xdr:sp macro="" textlink="">
      <xdr:nvSpPr>
        <xdr:cNvPr id="501" name="フローチャート : 判断 500"/>
        <xdr:cNvSpPr/>
      </xdr:nvSpPr>
      <xdr:spPr>
        <a:xfrm>
          <a:off x="136525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16009</xdr:rowOff>
    </xdr:from>
    <xdr:ext cx="469744" cy="259045"/>
    <xdr:sp macro="" textlink="">
      <xdr:nvSpPr>
        <xdr:cNvPr id="502" name="テキスト ボックス 501"/>
        <xdr:cNvSpPr txBox="1"/>
      </xdr:nvSpPr>
      <xdr:spPr>
        <a:xfrm>
          <a:off x="13468427" y="618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40254</xdr:rowOff>
    </xdr:from>
    <xdr:to>
      <xdr:col>18</xdr:col>
      <xdr:colOff>492125</xdr:colOff>
      <xdr:row>37</xdr:row>
      <xdr:rowOff>141854</xdr:rowOff>
    </xdr:to>
    <xdr:sp macro="" textlink="">
      <xdr:nvSpPr>
        <xdr:cNvPr id="503" name="フローチャート : 判断 502"/>
        <xdr:cNvSpPr/>
      </xdr:nvSpPr>
      <xdr:spPr>
        <a:xfrm>
          <a:off x="12763500" y="638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158381</xdr:rowOff>
    </xdr:from>
    <xdr:ext cx="469744" cy="259045"/>
    <xdr:sp macro="" textlink="">
      <xdr:nvSpPr>
        <xdr:cNvPr id="504" name="テキスト ボックス 503"/>
        <xdr:cNvSpPr txBox="1"/>
      </xdr:nvSpPr>
      <xdr:spPr>
        <a:xfrm>
          <a:off x="12579427" y="615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0" name="円/楕円 50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47896</xdr:rowOff>
    </xdr:from>
    <xdr:ext cx="249299" cy="259045"/>
    <xdr:sp macro="" textlink="">
      <xdr:nvSpPr>
        <xdr:cNvPr id="511" name="災害復旧事業費該当値テキスト"/>
        <xdr:cNvSpPr txBox="1"/>
      </xdr:nvSpPr>
      <xdr:spPr>
        <a:xfrm>
          <a:off x="16370300" y="6562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2" name="円/楕円 51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3" name="テキスト ボックス 512"/>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4" name="円/楕円 51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5" name="テキスト ボックス 514"/>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6" name="円/楕円 51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7" name="テキスト ボックス 516"/>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18" name="円/楕円 517"/>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19" name="テキスト ボックス 518"/>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0" name="直線コネクタ 52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1" name="テキスト ボックス 53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3" name="テキスト ボックス 53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5" name="直線コネクタ 53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0" name="直線コネクタ 53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2" name="フローチャート : 判断 54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3" name="直線コネクタ 54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4" name="フローチャート : 判断 54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5" name="テキスト ボックス 54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6" name="直線コネクタ 54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7" name="フローチャート : 判断 54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8" name="テキスト ボックス 54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9" name="直線コネクタ 54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0" name="フローチャート : 判断 54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1" name="テキスト ボックス 55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フローチャート : 判断 55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3" name="テキスト ボックス 55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9" name="円/楕円 55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1" name="円/楕円 56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2" name="テキスト ボックス 56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3" name="円/楕円 56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4" name="テキスト ボックス 56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5" name="円/楕円 56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6" name="テキスト ボックス 56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7" name="円/楕円 56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8" name="テキスト ボックス 56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9" name="直線コネクタ 578"/>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0" name="テキスト ボックス 579"/>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1" name="直線コネクタ 58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2" name="テキスト ボックス 581"/>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3" name="直線コネクタ 582"/>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4" name="テキスト ボックス 583"/>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6" name="テキスト ボックス 58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7" name="直線コネクタ 586"/>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54627</xdr:rowOff>
    </xdr:from>
    <xdr:ext cx="531299" cy="259045"/>
    <xdr:sp macro="" textlink="">
      <xdr:nvSpPr>
        <xdr:cNvPr id="588" name="テキスト ボックス 587"/>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9" name="直線コネクタ 58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0" name="テキスト ボックス 589"/>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1" name="直線コネクタ 590"/>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2" name="テキスト ボックス 591"/>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153788</xdr:rowOff>
    </xdr:from>
    <xdr:to>
      <xdr:col>23</xdr:col>
      <xdr:colOff>516889</xdr:colOff>
      <xdr:row>79</xdr:row>
      <xdr:rowOff>11027</xdr:rowOff>
    </xdr:to>
    <xdr:cxnSp macro="">
      <xdr:nvCxnSpPr>
        <xdr:cNvPr id="596" name="直線コネクタ 595"/>
        <xdr:cNvCxnSpPr/>
      </xdr:nvCxnSpPr>
      <xdr:spPr>
        <a:xfrm flipV="1">
          <a:off x="16317595" y="12155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14854</xdr:rowOff>
    </xdr:from>
    <xdr:ext cx="469744" cy="259045"/>
    <xdr:sp macro="" textlink="">
      <xdr:nvSpPr>
        <xdr:cNvPr id="597" name="公債費最小値テキスト"/>
        <xdr:cNvSpPr txBox="1"/>
      </xdr:nvSpPr>
      <xdr:spPr>
        <a:xfrm>
          <a:off x="16370300" y="1355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79</xdr:row>
      <xdr:rowOff>11027</xdr:rowOff>
    </xdr:from>
    <xdr:to>
      <xdr:col>23</xdr:col>
      <xdr:colOff>606425</xdr:colOff>
      <xdr:row>79</xdr:row>
      <xdr:rowOff>11027</xdr:rowOff>
    </xdr:to>
    <xdr:cxnSp macro="">
      <xdr:nvCxnSpPr>
        <xdr:cNvPr id="598" name="直線コネクタ 597"/>
        <xdr:cNvCxnSpPr/>
      </xdr:nvCxnSpPr>
      <xdr:spPr>
        <a:xfrm>
          <a:off x="16230600" y="13555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100465</xdr:rowOff>
    </xdr:from>
    <xdr:ext cx="599010" cy="259045"/>
    <xdr:sp macro="" textlink="">
      <xdr:nvSpPr>
        <xdr:cNvPr id="599" name="公債費最大値テキスト"/>
        <xdr:cNvSpPr txBox="1"/>
      </xdr:nvSpPr>
      <xdr:spPr>
        <a:xfrm>
          <a:off x="16370300" y="1193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70</xdr:row>
      <xdr:rowOff>153788</xdr:rowOff>
    </xdr:from>
    <xdr:to>
      <xdr:col>23</xdr:col>
      <xdr:colOff>606425</xdr:colOff>
      <xdr:row>70</xdr:row>
      <xdr:rowOff>153788</xdr:rowOff>
    </xdr:to>
    <xdr:cxnSp macro="">
      <xdr:nvCxnSpPr>
        <xdr:cNvPr id="600" name="直線コネクタ 599"/>
        <xdr:cNvCxnSpPr/>
      </xdr:nvCxnSpPr>
      <xdr:spPr>
        <a:xfrm>
          <a:off x="16230600" y="12155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110539</xdr:rowOff>
    </xdr:from>
    <xdr:to>
      <xdr:col>23</xdr:col>
      <xdr:colOff>517525</xdr:colOff>
      <xdr:row>75</xdr:row>
      <xdr:rowOff>124141</xdr:rowOff>
    </xdr:to>
    <xdr:cxnSp macro="">
      <xdr:nvCxnSpPr>
        <xdr:cNvPr id="601" name="直線コネクタ 600"/>
        <xdr:cNvCxnSpPr/>
      </xdr:nvCxnSpPr>
      <xdr:spPr>
        <a:xfrm flipV="1">
          <a:off x="15481300" y="12969289"/>
          <a:ext cx="8382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52382</xdr:rowOff>
    </xdr:from>
    <xdr:ext cx="534377" cy="259045"/>
    <xdr:sp macro="" textlink="">
      <xdr:nvSpPr>
        <xdr:cNvPr id="602" name="公債費平均値テキスト"/>
        <xdr:cNvSpPr txBox="1"/>
      </xdr:nvSpPr>
      <xdr:spPr>
        <a:xfrm>
          <a:off x="16370300" y="13082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37,046</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73955</xdr:rowOff>
    </xdr:from>
    <xdr:to>
      <xdr:col>23</xdr:col>
      <xdr:colOff>568325</xdr:colOff>
      <xdr:row>77</xdr:row>
      <xdr:rowOff>4105</xdr:rowOff>
    </xdr:to>
    <xdr:sp macro="" textlink="">
      <xdr:nvSpPr>
        <xdr:cNvPr id="603" name="フローチャート : 判断 602"/>
        <xdr:cNvSpPr/>
      </xdr:nvSpPr>
      <xdr:spPr>
        <a:xfrm>
          <a:off x="162687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90951</xdr:rowOff>
    </xdr:from>
    <xdr:to>
      <xdr:col>22</xdr:col>
      <xdr:colOff>365125</xdr:colOff>
      <xdr:row>75</xdr:row>
      <xdr:rowOff>124141</xdr:rowOff>
    </xdr:to>
    <xdr:cxnSp macro="">
      <xdr:nvCxnSpPr>
        <xdr:cNvPr id="604" name="直線コネクタ 603"/>
        <xdr:cNvCxnSpPr/>
      </xdr:nvCxnSpPr>
      <xdr:spPr>
        <a:xfrm>
          <a:off x="14592300" y="12949701"/>
          <a:ext cx="889000" cy="3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103374</xdr:rowOff>
    </xdr:from>
    <xdr:to>
      <xdr:col>22</xdr:col>
      <xdr:colOff>415925</xdr:colOff>
      <xdr:row>77</xdr:row>
      <xdr:rowOff>33524</xdr:rowOff>
    </xdr:to>
    <xdr:sp macro="" textlink="">
      <xdr:nvSpPr>
        <xdr:cNvPr id="605" name="フローチャート : 判断 604"/>
        <xdr:cNvSpPr/>
      </xdr:nvSpPr>
      <xdr:spPr>
        <a:xfrm>
          <a:off x="15430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24651</xdr:rowOff>
    </xdr:from>
    <xdr:ext cx="534377" cy="259045"/>
    <xdr:sp macro="" textlink="">
      <xdr:nvSpPr>
        <xdr:cNvPr id="606" name="テキスト ボックス 605"/>
        <xdr:cNvSpPr txBox="1"/>
      </xdr:nvSpPr>
      <xdr:spPr>
        <a:xfrm>
          <a:off x="15214111" y="1322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69248</xdr:rowOff>
    </xdr:from>
    <xdr:to>
      <xdr:col>21</xdr:col>
      <xdr:colOff>161925</xdr:colOff>
      <xdr:row>75</xdr:row>
      <xdr:rowOff>90951</xdr:rowOff>
    </xdr:to>
    <xdr:cxnSp macro="">
      <xdr:nvCxnSpPr>
        <xdr:cNvPr id="607" name="直線コネクタ 606"/>
        <xdr:cNvCxnSpPr/>
      </xdr:nvCxnSpPr>
      <xdr:spPr>
        <a:xfrm>
          <a:off x="13703300" y="12927998"/>
          <a:ext cx="889000" cy="2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131949</xdr:rowOff>
    </xdr:from>
    <xdr:to>
      <xdr:col>21</xdr:col>
      <xdr:colOff>212725</xdr:colOff>
      <xdr:row>76</xdr:row>
      <xdr:rowOff>62099</xdr:rowOff>
    </xdr:to>
    <xdr:sp macro="" textlink="">
      <xdr:nvSpPr>
        <xdr:cNvPr id="608" name="フローチャート : 判断 607"/>
        <xdr:cNvSpPr/>
      </xdr:nvSpPr>
      <xdr:spPr>
        <a:xfrm>
          <a:off x="14541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53226</xdr:rowOff>
    </xdr:from>
    <xdr:ext cx="534377" cy="259045"/>
    <xdr:sp macro="" textlink="">
      <xdr:nvSpPr>
        <xdr:cNvPr id="609" name="テキスト ボックス 608"/>
        <xdr:cNvSpPr txBox="1"/>
      </xdr:nvSpPr>
      <xdr:spPr>
        <a:xfrm>
          <a:off x="14325111" y="1308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69248</xdr:rowOff>
    </xdr:from>
    <xdr:to>
      <xdr:col>19</xdr:col>
      <xdr:colOff>644525</xdr:colOff>
      <xdr:row>75</xdr:row>
      <xdr:rowOff>93952</xdr:rowOff>
    </xdr:to>
    <xdr:cxnSp macro="">
      <xdr:nvCxnSpPr>
        <xdr:cNvPr id="610" name="直線コネクタ 609"/>
        <xdr:cNvCxnSpPr/>
      </xdr:nvCxnSpPr>
      <xdr:spPr>
        <a:xfrm flipV="1">
          <a:off x="12814300" y="12927998"/>
          <a:ext cx="889000" cy="2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134248</xdr:rowOff>
    </xdr:from>
    <xdr:to>
      <xdr:col>20</xdr:col>
      <xdr:colOff>9525</xdr:colOff>
      <xdr:row>76</xdr:row>
      <xdr:rowOff>64399</xdr:rowOff>
    </xdr:to>
    <xdr:sp macro="" textlink="">
      <xdr:nvSpPr>
        <xdr:cNvPr id="611" name="フローチャート : 判断 610"/>
        <xdr:cNvSpPr/>
      </xdr:nvSpPr>
      <xdr:spPr>
        <a:xfrm>
          <a:off x="13652500" y="129929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55526</xdr:rowOff>
    </xdr:from>
    <xdr:ext cx="534377" cy="259045"/>
    <xdr:sp macro="" textlink="">
      <xdr:nvSpPr>
        <xdr:cNvPr id="612" name="テキスト ボックス 611"/>
        <xdr:cNvSpPr txBox="1"/>
      </xdr:nvSpPr>
      <xdr:spPr>
        <a:xfrm>
          <a:off x="13436111" y="1308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132205</xdr:rowOff>
    </xdr:from>
    <xdr:to>
      <xdr:col>18</xdr:col>
      <xdr:colOff>492125</xdr:colOff>
      <xdr:row>76</xdr:row>
      <xdr:rowOff>62356</xdr:rowOff>
    </xdr:to>
    <xdr:sp macro="" textlink="">
      <xdr:nvSpPr>
        <xdr:cNvPr id="613" name="フローチャート : 判断 612"/>
        <xdr:cNvSpPr/>
      </xdr:nvSpPr>
      <xdr:spPr>
        <a:xfrm>
          <a:off x="12763500" y="12990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53483</xdr:rowOff>
    </xdr:from>
    <xdr:ext cx="534377" cy="259045"/>
    <xdr:sp macro="" textlink="">
      <xdr:nvSpPr>
        <xdr:cNvPr id="614" name="テキスト ボックス 613"/>
        <xdr:cNvSpPr txBox="1"/>
      </xdr:nvSpPr>
      <xdr:spPr>
        <a:xfrm>
          <a:off x="12547111" y="1308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59739</xdr:rowOff>
    </xdr:from>
    <xdr:to>
      <xdr:col>23</xdr:col>
      <xdr:colOff>568325</xdr:colOff>
      <xdr:row>75</xdr:row>
      <xdr:rowOff>161339</xdr:rowOff>
    </xdr:to>
    <xdr:sp macro="" textlink="">
      <xdr:nvSpPr>
        <xdr:cNvPr id="620" name="円/楕円 619"/>
        <xdr:cNvSpPr/>
      </xdr:nvSpPr>
      <xdr:spPr>
        <a:xfrm>
          <a:off x="16268700" y="1291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82616</xdr:rowOff>
    </xdr:from>
    <xdr:ext cx="534377" cy="259045"/>
    <xdr:sp macro="" textlink="">
      <xdr:nvSpPr>
        <xdr:cNvPr id="621" name="公債費該当値テキスト"/>
        <xdr:cNvSpPr txBox="1"/>
      </xdr:nvSpPr>
      <xdr:spPr>
        <a:xfrm>
          <a:off x="16370300" y="1276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50,041</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73341</xdr:rowOff>
    </xdr:from>
    <xdr:to>
      <xdr:col>22</xdr:col>
      <xdr:colOff>415925</xdr:colOff>
      <xdr:row>76</xdr:row>
      <xdr:rowOff>3491</xdr:rowOff>
    </xdr:to>
    <xdr:sp macro="" textlink="">
      <xdr:nvSpPr>
        <xdr:cNvPr id="622" name="円/楕円 621"/>
        <xdr:cNvSpPr/>
      </xdr:nvSpPr>
      <xdr:spPr>
        <a:xfrm>
          <a:off x="15430500" y="1293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20018</xdr:rowOff>
    </xdr:from>
    <xdr:ext cx="534377" cy="259045"/>
    <xdr:sp macro="" textlink="">
      <xdr:nvSpPr>
        <xdr:cNvPr id="623" name="テキスト ボックス 622"/>
        <xdr:cNvSpPr txBox="1"/>
      </xdr:nvSpPr>
      <xdr:spPr>
        <a:xfrm>
          <a:off x="15214111" y="1270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49,089</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40151</xdr:rowOff>
    </xdr:from>
    <xdr:to>
      <xdr:col>21</xdr:col>
      <xdr:colOff>212725</xdr:colOff>
      <xdr:row>75</xdr:row>
      <xdr:rowOff>141751</xdr:rowOff>
    </xdr:to>
    <xdr:sp macro="" textlink="">
      <xdr:nvSpPr>
        <xdr:cNvPr id="624" name="円/楕円 623"/>
        <xdr:cNvSpPr/>
      </xdr:nvSpPr>
      <xdr:spPr>
        <a:xfrm>
          <a:off x="14541500" y="1289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158278</xdr:rowOff>
    </xdr:from>
    <xdr:ext cx="534377" cy="259045"/>
    <xdr:sp macro="" textlink="">
      <xdr:nvSpPr>
        <xdr:cNvPr id="625" name="テキスト ボックス 624"/>
        <xdr:cNvSpPr txBox="1"/>
      </xdr:nvSpPr>
      <xdr:spPr>
        <a:xfrm>
          <a:off x="14325111" y="1267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51,412</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18448</xdr:rowOff>
    </xdr:from>
    <xdr:to>
      <xdr:col>20</xdr:col>
      <xdr:colOff>9525</xdr:colOff>
      <xdr:row>75</xdr:row>
      <xdr:rowOff>120048</xdr:rowOff>
    </xdr:to>
    <xdr:sp macro="" textlink="">
      <xdr:nvSpPr>
        <xdr:cNvPr id="626" name="円/楕円 625"/>
        <xdr:cNvSpPr/>
      </xdr:nvSpPr>
      <xdr:spPr>
        <a:xfrm>
          <a:off x="13652500" y="1287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136575</xdr:rowOff>
    </xdr:from>
    <xdr:ext cx="534377" cy="259045"/>
    <xdr:sp macro="" textlink="">
      <xdr:nvSpPr>
        <xdr:cNvPr id="627" name="テキスト ボックス 626"/>
        <xdr:cNvSpPr txBox="1"/>
      </xdr:nvSpPr>
      <xdr:spPr>
        <a:xfrm>
          <a:off x="13436111" y="1265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52,931</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43152</xdr:rowOff>
    </xdr:from>
    <xdr:to>
      <xdr:col>18</xdr:col>
      <xdr:colOff>492125</xdr:colOff>
      <xdr:row>75</xdr:row>
      <xdr:rowOff>144752</xdr:rowOff>
    </xdr:to>
    <xdr:sp macro="" textlink="">
      <xdr:nvSpPr>
        <xdr:cNvPr id="628" name="円/楕円 627"/>
        <xdr:cNvSpPr/>
      </xdr:nvSpPr>
      <xdr:spPr>
        <a:xfrm>
          <a:off x="12763500" y="1290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161279</xdr:rowOff>
    </xdr:from>
    <xdr:ext cx="534377" cy="259045"/>
    <xdr:sp macro="" textlink="">
      <xdr:nvSpPr>
        <xdr:cNvPr id="629" name="テキスト ボックス 628"/>
        <xdr:cNvSpPr txBox="1"/>
      </xdr:nvSpPr>
      <xdr:spPr>
        <a:xfrm>
          <a:off x="12547111" y="1267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51,202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0" name="直線コネクタ 63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1" name="テキスト ボックス 64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2" name="直線コネクタ 64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43" name="テキスト ボックス 64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4" name="直線コネクタ 64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5" name="テキスト ボックス 64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6" name="直線コネクタ 64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7" name="テキスト ボックス 64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8" name="直線コネクタ 64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9" name="テキスト ボックス 64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95388</xdr:rowOff>
    </xdr:from>
    <xdr:to>
      <xdr:col>23</xdr:col>
      <xdr:colOff>516889</xdr:colOff>
      <xdr:row>98</xdr:row>
      <xdr:rowOff>139170</xdr:rowOff>
    </xdr:to>
    <xdr:cxnSp macro="">
      <xdr:nvCxnSpPr>
        <xdr:cNvPr id="651" name="直線コネクタ 650"/>
        <xdr:cNvCxnSpPr/>
      </xdr:nvCxnSpPr>
      <xdr:spPr>
        <a:xfrm flipV="1">
          <a:off x="16317595" y="15525888"/>
          <a:ext cx="1269" cy="1415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142997</xdr:rowOff>
    </xdr:from>
    <xdr:ext cx="313932" cy="259045"/>
    <xdr:sp macro="" textlink="">
      <xdr:nvSpPr>
        <xdr:cNvPr id="652" name="積立金最小値テキスト"/>
        <xdr:cNvSpPr txBox="1"/>
      </xdr:nvSpPr>
      <xdr:spPr>
        <a:xfrm>
          <a:off x="16370300" y="16945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428625</xdr:colOff>
      <xdr:row>98</xdr:row>
      <xdr:rowOff>139170</xdr:rowOff>
    </xdr:from>
    <xdr:to>
      <xdr:col>23</xdr:col>
      <xdr:colOff>606425</xdr:colOff>
      <xdr:row>98</xdr:row>
      <xdr:rowOff>139170</xdr:rowOff>
    </xdr:to>
    <xdr:cxnSp macro="">
      <xdr:nvCxnSpPr>
        <xdr:cNvPr id="653" name="直線コネクタ 652"/>
        <xdr:cNvCxnSpPr/>
      </xdr:nvCxnSpPr>
      <xdr:spPr>
        <a:xfrm>
          <a:off x="16230600" y="1694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42065</xdr:rowOff>
    </xdr:from>
    <xdr:ext cx="599010" cy="259045"/>
    <xdr:sp macro="" textlink="">
      <xdr:nvSpPr>
        <xdr:cNvPr id="654" name="積立金最大値テキスト"/>
        <xdr:cNvSpPr txBox="1"/>
      </xdr:nvSpPr>
      <xdr:spPr>
        <a:xfrm>
          <a:off x="16370300" y="1530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154,846</a:t>
          </a:r>
          <a:endParaRPr kumimoji="1" lang="ja-JP" altLang="en-US" sz="1000" b="1">
            <a:latin typeface="ＭＳ Ｐゴシック"/>
          </a:endParaRPr>
        </a:p>
      </xdr:txBody>
    </xdr:sp>
    <xdr:clientData/>
  </xdr:oneCellAnchor>
  <xdr:twoCellAnchor>
    <xdr:from>
      <xdr:col>23</xdr:col>
      <xdr:colOff>428625</xdr:colOff>
      <xdr:row>90</xdr:row>
      <xdr:rowOff>95388</xdr:rowOff>
    </xdr:from>
    <xdr:to>
      <xdr:col>23</xdr:col>
      <xdr:colOff>606425</xdr:colOff>
      <xdr:row>90</xdr:row>
      <xdr:rowOff>95388</xdr:rowOff>
    </xdr:to>
    <xdr:cxnSp macro="">
      <xdr:nvCxnSpPr>
        <xdr:cNvPr id="655" name="直線コネクタ 654"/>
        <xdr:cNvCxnSpPr/>
      </xdr:nvCxnSpPr>
      <xdr:spPr>
        <a:xfrm>
          <a:off x="16230600" y="1552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54130</xdr:rowOff>
    </xdr:from>
    <xdr:to>
      <xdr:col>23</xdr:col>
      <xdr:colOff>517525</xdr:colOff>
      <xdr:row>98</xdr:row>
      <xdr:rowOff>102603</xdr:rowOff>
    </xdr:to>
    <xdr:cxnSp macro="">
      <xdr:nvCxnSpPr>
        <xdr:cNvPr id="656" name="直線コネクタ 655"/>
        <xdr:cNvCxnSpPr/>
      </xdr:nvCxnSpPr>
      <xdr:spPr>
        <a:xfrm>
          <a:off x="15481300" y="16856230"/>
          <a:ext cx="838200" cy="4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29033</xdr:rowOff>
    </xdr:from>
    <xdr:ext cx="469744" cy="259045"/>
    <xdr:sp macro="" textlink="">
      <xdr:nvSpPr>
        <xdr:cNvPr id="657" name="積立金平均値テキスト"/>
        <xdr:cNvSpPr txBox="1"/>
      </xdr:nvSpPr>
      <xdr:spPr>
        <a:xfrm>
          <a:off x="16370300" y="16659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9,049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6156</xdr:rowOff>
    </xdr:from>
    <xdr:to>
      <xdr:col>23</xdr:col>
      <xdr:colOff>568325</xdr:colOff>
      <xdr:row>98</xdr:row>
      <xdr:rowOff>107756</xdr:rowOff>
    </xdr:to>
    <xdr:sp macro="" textlink="">
      <xdr:nvSpPr>
        <xdr:cNvPr id="658" name="フローチャート : 判断 657"/>
        <xdr:cNvSpPr/>
      </xdr:nvSpPr>
      <xdr:spPr>
        <a:xfrm>
          <a:off x="16268700" y="1680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54130</xdr:rowOff>
    </xdr:from>
    <xdr:to>
      <xdr:col>22</xdr:col>
      <xdr:colOff>365125</xdr:colOff>
      <xdr:row>98</xdr:row>
      <xdr:rowOff>103701</xdr:rowOff>
    </xdr:to>
    <xdr:cxnSp macro="">
      <xdr:nvCxnSpPr>
        <xdr:cNvPr id="659" name="直線コネクタ 658"/>
        <xdr:cNvCxnSpPr/>
      </xdr:nvCxnSpPr>
      <xdr:spPr>
        <a:xfrm flipV="1">
          <a:off x="14592300" y="16856230"/>
          <a:ext cx="889000" cy="4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138122</xdr:rowOff>
    </xdr:from>
    <xdr:to>
      <xdr:col>22</xdr:col>
      <xdr:colOff>415925</xdr:colOff>
      <xdr:row>98</xdr:row>
      <xdr:rowOff>68272</xdr:rowOff>
    </xdr:to>
    <xdr:sp macro="" textlink="">
      <xdr:nvSpPr>
        <xdr:cNvPr id="660" name="フローチャート : 判断 659"/>
        <xdr:cNvSpPr/>
      </xdr:nvSpPr>
      <xdr:spPr>
        <a:xfrm>
          <a:off x="15430500" y="1676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84799</xdr:rowOff>
    </xdr:from>
    <xdr:ext cx="534377" cy="259045"/>
    <xdr:sp macro="" textlink="">
      <xdr:nvSpPr>
        <xdr:cNvPr id="661" name="テキスト ボックス 660"/>
        <xdr:cNvSpPr txBox="1"/>
      </xdr:nvSpPr>
      <xdr:spPr>
        <a:xfrm>
          <a:off x="15214111" y="1654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25885</xdr:rowOff>
    </xdr:from>
    <xdr:to>
      <xdr:col>21</xdr:col>
      <xdr:colOff>161925</xdr:colOff>
      <xdr:row>98</xdr:row>
      <xdr:rowOff>103701</xdr:rowOff>
    </xdr:to>
    <xdr:cxnSp macro="">
      <xdr:nvCxnSpPr>
        <xdr:cNvPr id="662" name="直線コネクタ 661"/>
        <xdr:cNvCxnSpPr/>
      </xdr:nvCxnSpPr>
      <xdr:spPr>
        <a:xfrm>
          <a:off x="13703300" y="16827985"/>
          <a:ext cx="889000" cy="7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102350</xdr:rowOff>
    </xdr:from>
    <xdr:to>
      <xdr:col>21</xdr:col>
      <xdr:colOff>212725</xdr:colOff>
      <xdr:row>98</xdr:row>
      <xdr:rowOff>32500</xdr:rowOff>
    </xdr:to>
    <xdr:sp macro="" textlink="">
      <xdr:nvSpPr>
        <xdr:cNvPr id="663" name="フローチャート : 判断 662"/>
        <xdr:cNvSpPr/>
      </xdr:nvSpPr>
      <xdr:spPr>
        <a:xfrm>
          <a:off x="14541500" y="167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49027</xdr:rowOff>
    </xdr:from>
    <xdr:ext cx="534377" cy="259045"/>
    <xdr:sp macro="" textlink="">
      <xdr:nvSpPr>
        <xdr:cNvPr id="664" name="テキスト ボックス 663"/>
        <xdr:cNvSpPr txBox="1"/>
      </xdr:nvSpPr>
      <xdr:spPr>
        <a:xfrm>
          <a:off x="14325111" y="165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25885</xdr:rowOff>
    </xdr:from>
    <xdr:to>
      <xdr:col>19</xdr:col>
      <xdr:colOff>644525</xdr:colOff>
      <xdr:row>98</xdr:row>
      <xdr:rowOff>92801</xdr:rowOff>
    </xdr:to>
    <xdr:cxnSp macro="">
      <xdr:nvCxnSpPr>
        <xdr:cNvPr id="665" name="直線コネクタ 664"/>
        <xdr:cNvCxnSpPr/>
      </xdr:nvCxnSpPr>
      <xdr:spPr>
        <a:xfrm flipV="1">
          <a:off x="12814300" y="16827985"/>
          <a:ext cx="889000" cy="6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78905</xdr:rowOff>
    </xdr:from>
    <xdr:to>
      <xdr:col>20</xdr:col>
      <xdr:colOff>9525</xdr:colOff>
      <xdr:row>98</xdr:row>
      <xdr:rowOff>9055</xdr:rowOff>
    </xdr:to>
    <xdr:sp macro="" textlink="">
      <xdr:nvSpPr>
        <xdr:cNvPr id="666" name="フローチャート : 判断 665"/>
        <xdr:cNvSpPr/>
      </xdr:nvSpPr>
      <xdr:spPr>
        <a:xfrm>
          <a:off x="13652500" y="167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25582</xdr:rowOff>
    </xdr:from>
    <xdr:ext cx="534377" cy="259045"/>
    <xdr:sp macro="" textlink="">
      <xdr:nvSpPr>
        <xdr:cNvPr id="667" name="テキスト ボックス 666"/>
        <xdr:cNvSpPr txBox="1"/>
      </xdr:nvSpPr>
      <xdr:spPr>
        <a:xfrm>
          <a:off x="13436111" y="1648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15537</xdr:rowOff>
    </xdr:from>
    <xdr:to>
      <xdr:col>18</xdr:col>
      <xdr:colOff>492125</xdr:colOff>
      <xdr:row>97</xdr:row>
      <xdr:rowOff>117137</xdr:rowOff>
    </xdr:to>
    <xdr:sp macro="" textlink="">
      <xdr:nvSpPr>
        <xdr:cNvPr id="668" name="フローチャート : 判断 667"/>
        <xdr:cNvSpPr/>
      </xdr:nvSpPr>
      <xdr:spPr>
        <a:xfrm>
          <a:off x="12763500" y="1664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133664</xdr:rowOff>
    </xdr:from>
    <xdr:ext cx="534377" cy="259045"/>
    <xdr:sp macro="" textlink="">
      <xdr:nvSpPr>
        <xdr:cNvPr id="669" name="テキスト ボックス 668"/>
        <xdr:cNvSpPr txBox="1"/>
      </xdr:nvSpPr>
      <xdr:spPr>
        <a:xfrm>
          <a:off x="12547111" y="1642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0" name="テキスト ボックス 66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1" name="テキスト ボックス 67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2" name="テキスト ボックス 67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3" name="テキスト ボックス 67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4" name="テキスト ボックス 67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51803</xdr:rowOff>
    </xdr:from>
    <xdr:to>
      <xdr:col>23</xdr:col>
      <xdr:colOff>568325</xdr:colOff>
      <xdr:row>98</xdr:row>
      <xdr:rowOff>153403</xdr:rowOff>
    </xdr:to>
    <xdr:sp macro="" textlink="">
      <xdr:nvSpPr>
        <xdr:cNvPr id="675" name="円/楕円 674"/>
        <xdr:cNvSpPr/>
      </xdr:nvSpPr>
      <xdr:spPr>
        <a:xfrm>
          <a:off x="16268700" y="1685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156033</xdr:rowOff>
    </xdr:from>
    <xdr:ext cx="469744" cy="259045"/>
    <xdr:sp macro="" textlink="">
      <xdr:nvSpPr>
        <xdr:cNvPr id="676" name="積立金該当値テキスト"/>
        <xdr:cNvSpPr txBox="1"/>
      </xdr:nvSpPr>
      <xdr:spPr>
        <a:xfrm>
          <a:off x="16370300" y="1678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3330</xdr:rowOff>
    </xdr:from>
    <xdr:to>
      <xdr:col>22</xdr:col>
      <xdr:colOff>415925</xdr:colOff>
      <xdr:row>98</xdr:row>
      <xdr:rowOff>104930</xdr:rowOff>
    </xdr:to>
    <xdr:sp macro="" textlink="">
      <xdr:nvSpPr>
        <xdr:cNvPr id="677" name="円/楕円 676"/>
        <xdr:cNvSpPr/>
      </xdr:nvSpPr>
      <xdr:spPr>
        <a:xfrm>
          <a:off x="15430500" y="1680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96057</xdr:rowOff>
    </xdr:from>
    <xdr:ext cx="469744" cy="259045"/>
    <xdr:sp macro="" textlink="">
      <xdr:nvSpPr>
        <xdr:cNvPr id="678" name="テキスト ボックス 677"/>
        <xdr:cNvSpPr txBox="1"/>
      </xdr:nvSpPr>
      <xdr:spPr>
        <a:xfrm>
          <a:off x="15246427" y="1689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52901</xdr:rowOff>
    </xdr:from>
    <xdr:to>
      <xdr:col>21</xdr:col>
      <xdr:colOff>212725</xdr:colOff>
      <xdr:row>98</xdr:row>
      <xdr:rowOff>154501</xdr:rowOff>
    </xdr:to>
    <xdr:sp macro="" textlink="">
      <xdr:nvSpPr>
        <xdr:cNvPr id="679" name="円/楕円 678"/>
        <xdr:cNvSpPr/>
      </xdr:nvSpPr>
      <xdr:spPr>
        <a:xfrm>
          <a:off x="14541500" y="1685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145628</xdr:rowOff>
    </xdr:from>
    <xdr:ext cx="469744" cy="259045"/>
    <xdr:sp macro="" textlink="">
      <xdr:nvSpPr>
        <xdr:cNvPr id="680" name="テキスト ボックス 679"/>
        <xdr:cNvSpPr txBox="1"/>
      </xdr:nvSpPr>
      <xdr:spPr>
        <a:xfrm>
          <a:off x="14357427" y="1694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146535</xdr:rowOff>
    </xdr:from>
    <xdr:to>
      <xdr:col>20</xdr:col>
      <xdr:colOff>9525</xdr:colOff>
      <xdr:row>98</xdr:row>
      <xdr:rowOff>76685</xdr:rowOff>
    </xdr:to>
    <xdr:sp macro="" textlink="">
      <xdr:nvSpPr>
        <xdr:cNvPr id="681" name="円/楕円 680"/>
        <xdr:cNvSpPr/>
      </xdr:nvSpPr>
      <xdr:spPr>
        <a:xfrm>
          <a:off x="13652500" y="1677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67812</xdr:rowOff>
    </xdr:from>
    <xdr:ext cx="534377" cy="259045"/>
    <xdr:sp macro="" textlink="">
      <xdr:nvSpPr>
        <xdr:cNvPr id="682" name="テキスト ボックス 681"/>
        <xdr:cNvSpPr txBox="1"/>
      </xdr:nvSpPr>
      <xdr:spPr>
        <a:xfrm>
          <a:off x="13436111" y="1686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12,447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42001</xdr:rowOff>
    </xdr:from>
    <xdr:to>
      <xdr:col>18</xdr:col>
      <xdr:colOff>492125</xdr:colOff>
      <xdr:row>98</xdr:row>
      <xdr:rowOff>143601</xdr:rowOff>
    </xdr:to>
    <xdr:sp macro="" textlink="">
      <xdr:nvSpPr>
        <xdr:cNvPr id="683" name="円/楕円 682"/>
        <xdr:cNvSpPr/>
      </xdr:nvSpPr>
      <xdr:spPr>
        <a:xfrm>
          <a:off x="12763500" y="1684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134728</xdr:rowOff>
    </xdr:from>
    <xdr:ext cx="469744" cy="259045"/>
    <xdr:sp macro="" textlink="">
      <xdr:nvSpPr>
        <xdr:cNvPr id="684" name="テキスト ボックス 683"/>
        <xdr:cNvSpPr txBox="1"/>
      </xdr:nvSpPr>
      <xdr:spPr>
        <a:xfrm>
          <a:off x="12579427" y="16936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5" name="正方形/長方形 68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6" name="正方形/長方形 68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7" name="正方形/長方形 68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8" name="正方形/長方形 68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9" name="正方形/長方形 68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0" name="正方形/長方形 68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1" name="正方形/長方形 69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2" name="正方形/長方形 69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3" name="テキスト ボックス 69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4" name="直線コネクタ 69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5" name="直線コネクタ 69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6" name="テキスト ボックス 69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7" name="直線コネクタ 69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8" name="テキスト ボックス 69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9" name="直線コネクタ 69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0" name="テキスト ボックス 69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1" name="直線コネクタ 70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2" name="テキスト ボックス 70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3" name="直線コネクタ 70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4" name="テキスト ボックス 70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5" name="直線コネクタ 70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6" name="テキスト ボックス 70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127726</xdr:rowOff>
    </xdr:from>
    <xdr:to>
      <xdr:col>32</xdr:col>
      <xdr:colOff>186689</xdr:colOff>
      <xdr:row>39</xdr:row>
      <xdr:rowOff>98878</xdr:rowOff>
    </xdr:to>
    <xdr:cxnSp macro="">
      <xdr:nvCxnSpPr>
        <xdr:cNvPr id="710" name="直線コネクタ 709"/>
        <xdr:cNvCxnSpPr/>
      </xdr:nvCxnSpPr>
      <xdr:spPr>
        <a:xfrm flipV="1">
          <a:off x="22159595" y="5271226"/>
          <a:ext cx="1269" cy="1514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2" name="直線コネクタ 71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74403</xdr:rowOff>
    </xdr:from>
    <xdr:ext cx="534377" cy="259045"/>
    <xdr:sp macro="" textlink="">
      <xdr:nvSpPr>
        <xdr:cNvPr id="713" name="投資及び出資金最大値テキスト"/>
        <xdr:cNvSpPr txBox="1"/>
      </xdr:nvSpPr>
      <xdr:spPr>
        <a:xfrm>
          <a:off x="22212300" y="50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13,910</a:t>
          </a:r>
          <a:endParaRPr kumimoji="1" lang="ja-JP" altLang="en-US" sz="1000" b="1">
            <a:latin typeface="ＭＳ Ｐゴシック"/>
          </a:endParaRPr>
        </a:p>
      </xdr:txBody>
    </xdr:sp>
    <xdr:clientData/>
  </xdr:oneCellAnchor>
  <xdr:twoCellAnchor>
    <xdr:from>
      <xdr:col>32</xdr:col>
      <xdr:colOff>98425</xdr:colOff>
      <xdr:row>30</xdr:row>
      <xdr:rowOff>127726</xdr:rowOff>
    </xdr:from>
    <xdr:to>
      <xdr:col>32</xdr:col>
      <xdr:colOff>276225</xdr:colOff>
      <xdr:row>30</xdr:row>
      <xdr:rowOff>127726</xdr:rowOff>
    </xdr:to>
    <xdr:cxnSp macro="">
      <xdr:nvCxnSpPr>
        <xdr:cNvPr id="714" name="直線コネクタ 713"/>
        <xdr:cNvCxnSpPr/>
      </xdr:nvCxnSpPr>
      <xdr:spPr>
        <a:xfrm>
          <a:off x="22072600" y="5271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5" name="直線コネクタ 71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159566</xdr:rowOff>
    </xdr:from>
    <xdr:ext cx="378565" cy="259045"/>
    <xdr:sp macro="" textlink="">
      <xdr:nvSpPr>
        <xdr:cNvPr id="716" name="投資及び出資金平均値テキスト"/>
        <xdr:cNvSpPr txBox="1"/>
      </xdr:nvSpPr>
      <xdr:spPr>
        <a:xfrm>
          <a:off x="22212300" y="65032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136689</xdr:rowOff>
    </xdr:from>
    <xdr:to>
      <xdr:col>32</xdr:col>
      <xdr:colOff>238125</xdr:colOff>
      <xdr:row>39</xdr:row>
      <xdr:rowOff>66839</xdr:rowOff>
    </xdr:to>
    <xdr:sp macro="" textlink="">
      <xdr:nvSpPr>
        <xdr:cNvPr id="717" name="フローチャート : 判断 716"/>
        <xdr:cNvSpPr/>
      </xdr:nvSpPr>
      <xdr:spPr>
        <a:xfrm>
          <a:off x="221107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8" name="直線コネクタ 71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126891</xdr:rowOff>
    </xdr:from>
    <xdr:to>
      <xdr:col>31</xdr:col>
      <xdr:colOff>85725</xdr:colOff>
      <xdr:row>39</xdr:row>
      <xdr:rowOff>57041</xdr:rowOff>
    </xdr:to>
    <xdr:sp macro="" textlink="">
      <xdr:nvSpPr>
        <xdr:cNvPr id="719" name="フローチャート : 判断 718"/>
        <xdr:cNvSpPr/>
      </xdr:nvSpPr>
      <xdr:spPr>
        <a:xfrm>
          <a:off x="21272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73568</xdr:rowOff>
    </xdr:from>
    <xdr:ext cx="378565" cy="259045"/>
    <xdr:sp macro="" textlink="">
      <xdr:nvSpPr>
        <xdr:cNvPr id="720" name="テキスト ボックス 719"/>
        <xdr:cNvSpPr txBox="1"/>
      </xdr:nvSpPr>
      <xdr:spPr>
        <a:xfrm>
          <a:off x="21134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1" name="直線コネクタ 72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84001</xdr:rowOff>
    </xdr:from>
    <xdr:to>
      <xdr:col>29</xdr:col>
      <xdr:colOff>568325</xdr:colOff>
      <xdr:row>39</xdr:row>
      <xdr:rowOff>14151</xdr:rowOff>
    </xdr:to>
    <xdr:sp macro="" textlink="">
      <xdr:nvSpPr>
        <xdr:cNvPr id="722" name="フローチャート : 判断 721"/>
        <xdr:cNvSpPr/>
      </xdr:nvSpPr>
      <xdr:spPr>
        <a:xfrm>
          <a:off x="20383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30678</xdr:rowOff>
    </xdr:from>
    <xdr:ext cx="469744" cy="259045"/>
    <xdr:sp macro="" textlink="">
      <xdr:nvSpPr>
        <xdr:cNvPr id="723" name="テキスト ボックス 722"/>
        <xdr:cNvSpPr txBox="1"/>
      </xdr:nvSpPr>
      <xdr:spPr>
        <a:xfrm>
          <a:off x="20199427"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4" name="直線コネクタ 72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36104</xdr:rowOff>
    </xdr:from>
    <xdr:to>
      <xdr:col>28</xdr:col>
      <xdr:colOff>365125</xdr:colOff>
      <xdr:row>38</xdr:row>
      <xdr:rowOff>137704</xdr:rowOff>
    </xdr:to>
    <xdr:sp macro="" textlink="">
      <xdr:nvSpPr>
        <xdr:cNvPr id="725" name="フローチャート : 判断 724"/>
        <xdr:cNvSpPr/>
      </xdr:nvSpPr>
      <xdr:spPr>
        <a:xfrm>
          <a:off x="19494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154231</xdr:rowOff>
    </xdr:from>
    <xdr:ext cx="469744" cy="259045"/>
    <xdr:sp macro="" textlink="">
      <xdr:nvSpPr>
        <xdr:cNvPr id="726" name="テキスト ボックス 725"/>
        <xdr:cNvSpPr txBox="1"/>
      </xdr:nvSpPr>
      <xdr:spPr>
        <a:xfrm>
          <a:off x="19310427"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58311</xdr:rowOff>
    </xdr:from>
    <xdr:to>
      <xdr:col>27</xdr:col>
      <xdr:colOff>161925</xdr:colOff>
      <xdr:row>38</xdr:row>
      <xdr:rowOff>159911</xdr:rowOff>
    </xdr:to>
    <xdr:sp macro="" textlink="">
      <xdr:nvSpPr>
        <xdr:cNvPr id="727" name="フローチャート : 判断 726"/>
        <xdr:cNvSpPr/>
      </xdr:nvSpPr>
      <xdr:spPr>
        <a:xfrm>
          <a:off x="18605500" y="657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4988</xdr:rowOff>
    </xdr:from>
    <xdr:ext cx="469744" cy="259045"/>
    <xdr:sp macro="" textlink="">
      <xdr:nvSpPr>
        <xdr:cNvPr id="728" name="テキスト ボックス 727"/>
        <xdr:cNvSpPr txBox="1"/>
      </xdr:nvSpPr>
      <xdr:spPr>
        <a:xfrm>
          <a:off x="18421427" y="634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4" name="円/楕円 73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5"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6" name="円/楕円 73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7" name="テキスト ボックス 736"/>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8" name="円/楕円 73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9" name="テキスト ボックス 738"/>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0" name="円/楕円 73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1" name="テキスト ボックス 740"/>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2" name="円/楕円 74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3" name="テキスト ボックス 742"/>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4" name="直線コネクタ 75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5" name="テキスト ボックス 75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6" name="直線コネクタ 75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7" name="テキスト ボックス 75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8" name="直線コネクタ 75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9" name="テキスト ボックス 75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0" name="直線コネクタ 75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1" name="テキスト ボックス 76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40808</xdr:rowOff>
    </xdr:from>
    <xdr:to>
      <xdr:col>32</xdr:col>
      <xdr:colOff>186689</xdr:colOff>
      <xdr:row>58</xdr:row>
      <xdr:rowOff>139700</xdr:rowOff>
    </xdr:to>
    <xdr:cxnSp macro="">
      <xdr:nvCxnSpPr>
        <xdr:cNvPr id="765" name="直線コネクタ 764"/>
        <xdr:cNvCxnSpPr/>
      </xdr:nvCxnSpPr>
      <xdr:spPr>
        <a:xfrm flipV="1">
          <a:off x="22159595" y="8613308"/>
          <a:ext cx="1269" cy="1470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7" name="直線コネクタ 76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158935</xdr:rowOff>
    </xdr:from>
    <xdr:ext cx="534377" cy="259045"/>
    <xdr:sp macro="" textlink="">
      <xdr:nvSpPr>
        <xdr:cNvPr id="768" name="貸付金最大値テキスト"/>
        <xdr:cNvSpPr txBox="1"/>
      </xdr:nvSpPr>
      <xdr:spPr>
        <a:xfrm>
          <a:off x="22212300" y="838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32,163</a:t>
          </a:r>
          <a:endParaRPr kumimoji="1" lang="ja-JP" altLang="en-US" sz="1000" b="1">
            <a:latin typeface="ＭＳ Ｐゴシック"/>
          </a:endParaRPr>
        </a:p>
      </xdr:txBody>
    </xdr:sp>
    <xdr:clientData/>
  </xdr:oneCellAnchor>
  <xdr:twoCellAnchor>
    <xdr:from>
      <xdr:col>32</xdr:col>
      <xdr:colOff>98425</xdr:colOff>
      <xdr:row>50</xdr:row>
      <xdr:rowOff>40808</xdr:rowOff>
    </xdr:from>
    <xdr:to>
      <xdr:col>32</xdr:col>
      <xdr:colOff>276225</xdr:colOff>
      <xdr:row>50</xdr:row>
      <xdr:rowOff>40808</xdr:rowOff>
    </xdr:to>
    <xdr:cxnSp macro="">
      <xdr:nvCxnSpPr>
        <xdr:cNvPr id="769" name="直線コネクタ 768"/>
        <xdr:cNvCxnSpPr/>
      </xdr:nvCxnSpPr>
      <xdr:spPr>
        <a:xfrm>
          <a:off x="22072600" y="861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139060</xdr:rowOff>
    </xdr:from>
    <xdr:to>
      <xdr:col>32</xdr:col>
      <xdr:colOff>187325</xdr:colOff>
      <xdr:row>58</xdr:row>
      <xdr:rowOff>139654</xdr:rowOff>
    </xdr:to>
    <xdr:cxnSp macro="">
      <xdr:nvCxnSpPr>
        <xdr:cNvPr id="770" name="直線コネクタ 769"/>
        <xdr:cNvCxnSpPr/>
      </xdr:nvCxnSpPr>
      <xdr:spPr>
        <a:xfrm>
          <a:off x="21323300" y="10083160"/>
          <a:ext cx="8382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150685</xdr:rowOff>
    </xdr:from>
    <xdr:ext cx="469744" cy="259045"/>
    <xdr:sp macro="" textlink="">
      <xdr:nvSpPr>
        <xdr:cNvPr id="771" name="貸付金平均値テキスト"/>
        <xdr:cNvSpPr txBox="1"/>
      </xdr:nvSpPr>
      <xdr:spPr>
        <a:xfrm>
          <a:off x="22212300" y="9751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127808</xdr:rowOff>
    </xdr:from>
    <xdr:to>
      <xdr:col>32</xdr:col>
      <xdr:colOff>238125</xdr:colOff>
      <xdr:row>58</xdr:row>
      <xdr:rowOff>57958</xdr:rowOff>
    </xdr:to>
    <xdr:sp macro="" textlink="">
      <xdr:nvSpPr>
        <xdr:cNvPr id="772" name="フローチャート : 判断 771"/>
        <xdr:cNvSpPr/>
      </xdr:nvSpPr>
      <xdr:spPr>
        <a:xfrm>
          <a:off x="221107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138054</xdr:rowOff>
    </xdr:from>
    <xdr:to>
      <xdr:col>31</xdr:col>
      <xdr:colOff>34925</xdr:colOff>
      <xdr:row>58</xdr:row>
      <xdr:rowOff>139060</xdr:rowOff>
    </xdr:to>
    <xdr:cxnSp macro="">
      <xdr:nvCxnSpPr>
        <xdr:cNvPr id="773" name="直線コネクタ 772"/>
        <xdr:cNvCxnSpPr/>
      </xdr:nvCxnSpPr>
      <xdr:spPr>
        <a:xfrm>
          <a:off x="20434300" y="10082154"/>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141936</xdr:rowOff>
    </xdr:from>
    <xdr:to>
      <xdr:col>31</xdr:col>
      <xdr:colOff>85725</xdr:colOff>
      <xdr:row>58</xdr:row>
      <xdr:rowOff>72086</xdr:rowOff>
    </xdr:to>
    <xdr:sp macro="" textlink="">
      <xdr:nvSpPr>
        <xdr:cNvPr id="774" name="フローチャート : 判断 773"/>
        <xdr:cNvSpPr/>
      </xdr:nvSpPr>
      <xdr:spPr>
        <a:xfrm>
          <a:off x="21272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88613</xdr:rowOff>
    </xdr:from>
    <xdr:ext cx="469744" cy="259045"/>
    <xdr:sp macro="" textlink="">
      <xdr:nvSpPr>
        <xdr:cNvPr id="775" name="テキスト ボックス 774"/>
        <xdr:cNvSpPr txBox="1"/>
      </xdr:nvSpPr>
      <xdr:spPr>
        <a:xfrm>
          <a:off x="21088427" y="968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138054</xdr:rowOff>
    </xdr:from>
    <xdr:to>
      <xdr:col>29</xdr:col>
      <xdr:colOff>517525</xdr:colOff>
      <xdr:row>58</xdr:row>
      <xdr:rowOff>138648</xdr:rowOff>
    </xdr:to>
    <xdr:cxnSp macro="">
      <xdr:nvCxnSpPr>
        <xdr:cNvPr id="776" name="直線コネクタ 775"/>
        <xdr:cNvCxnSpPr/>
      </xdr:nvCxnSpPr>
      <xdr:spPr>
        <a:xfrm flipV="1">
          <a:off x="19545300" y="10082154"/>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50998</xdr:rowOff>
    </xdr:from>
    <xdr:to>
      <xdr:col>29</xdr:col>
      <xdr:colOff>568325</xdr:colOff>
      <xdr:row>57</xdr:row>
      <xdr:rowOff>152598</xdr:rowOff>
    </xdr:to>
    <xdr:sp macro="" textlink="">
      <xdr:nvSpPr>
        <xdr:cNvPr id="777" name="フローチャート : 判断 776"/>
        <xdr:cNvSpPr/>
      </xdr:nvSpPr>
      <xdr:spPr>
        <a:xfrm>
          <a:off x="20383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169125</xdr:rowOff>
    </xdr:from>
    <xdr:ext cx="469744" cy="259045"/>
    <xdr:sp macro="" textlink="">
      <xdr:nvSpPr>
        <xdr:cNvPr id="778" name="テキスト ボックス 777"/>
        <xdr:cNvSpPr txBox="1"/>
      </xdr:nvSpPr>
      <xdr:spPr>
        <a:xfrm>
          <a:off x="20199427"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138648</xdr:rowOff>
    </xdr:from>
    <xdr:to>
      <xdr:col>28</xdr:col>
      <xdr:colOff>314325</xdr:colOff>
      <xdr:row>58</xdr:row>
      <xdr:rowOff>138694</xdr:rowOff>
    </xdr:to>
    <xdr:cxnSp macro="">
      <xdr:nvCxnSpPr>
        <xdr:cNvPr id="779" name="直線コネクタ 778"/>
        <xdr:cNvCxnSpPr/>
      </xdr:nvCxnSpPr>
      <xdr:spPr>
        <a:xfrm flipV="1">
          <a:off x="18656300" y="10082748"/>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137592</xdr:rowOff>
    </xdr:from>
    <xdr:to>
      <xdr:col>28</xdr:col>
      <xdr:colOff>365125</xdr:colOff>
      <xdr:row>57</xdr:row>
      <xdr:rowOff>67742</xdr:rowOff>
    </xdr:to>
    <xdr:sp macro="" textlink="">
      <xdr:nvSpPr>
        <xdr:cNvPr id="780" name="フローチャート : 判断 779"/>
        <xdr:cNvSpPr/>
      </xdr:nvSpPr>
      <xdr:spPr>
        <a:xfrm>
          <a:off x="19494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84269</xdr:rowOff>
    </xdr:from>
    <xdr:ext cx="469744" cy="259045"/>
    <xdr:sp macro="" textlink="">
      <xdr:nvSpPr>
        <xdr:cNvPr id="781" name="テキスト ボックス 780"/>
        <xdr:cNvSpPr txBox="1"/>
      </xdr:nvSpPr>
      <xdr:spPr>
        <a:xfrm>
          <a:off x="19310427"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143673</xdr:rowOff>
    </xdr:from>
    <xdr:to>
      <xdr:col>27</xdr:col>
      <xdr:colOff>161925</xdr:colOff>
      <xdr:row>57</xdr:row>
      <xdr:rowOff>73823</xdr:rowOff>
    </xdr:to>
    <xdr:sp macro="" textlink="">
      <xdr:nvSpPr>
        <xdr:cNvPr id="782" name="フローチャート : 判断 781"/>
        <xdr:cNvSpPr/>
      </xdr:nvSpPr>
      <xdr:spPr>
        <a:xfrm>
          <a:off x="18605500" y="974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90350</xdr:rowOff>
    </xdr:from>
    <xdr:ext cx="469744" cy="259045"/>
    <xdr:sp macro="" textlink="">
      <xdr:nvSpPr>
        <xdr:cNvPr id="783" name="テキスト ボックス 782"/>
        <xdr:cNvSpPr txBox="1"/>
      </xdr:nvSpPr>
      <xdr:spPr>
        <a:xfrm>
          <a:off x="18421427" y="952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88854</xdr:rowOff>
    </xdr:from>
    <xdr:to>
      <xdr:col>32</xdr:col>
      <xdr:colOff>238125</xdr:colOff>
      <xdr:row>59</xdr:row>
      <xdr:rowOff>19004</xdr:rowOff>
    </xdr:to>
    <xdr:sp macro="" textlink="">
      <xdr:nvSpPr>
        <xdr:cNvPr id="789" name="円/楕円 788"/>
        <xdr:cNvSpPr/>
      </xdr:nvSpPr>
      <xdr:spPr>
        <a:xfrm>
          <a:off x="22110700" y="1003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3781</xdr:rowOff>
    </xdr:from>
    <xdr:ext cx="249299" cy="259045"/>
    <xdr:sp macro="" textlink="">
      <xdr:nvSpPr>
        <xdr:cNvPr id="790" name="貸付金該当値テキスト"/>
        <xdr:cNvSpPr txBox="1"/>
      </xdr:nvSpPr>
      <xdr:spPr>
        <a:xfrm>
          <a:off x="22212300" y="99478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88260</xdr:rowOff>
    </xdr:from>
    <xdr:to>
      <xdr:col>31</xdr:col>
      <xdr:colOff>85725</xdr:colOff>
      <xdr:row>59</xdr:row>
      <xdr:rowOff>18410</xdr:rowOff>
    </xdr:to>
    <xdr:sp macro="" textlink="">
      <xdr:nvSpPr>
        <xdr:cNvPr id="791" name="円/楕円 790"/>
        <xdr:cNvSpPr/>
      </xdr:nvSpPr>
      <xdr:spPr>
        <a:xfrm>
          <a:off x="21272500" y="1003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9537</xdr:rowOff>
    </xdr:from>
    <xdr:ext cx="313932" cy="259045"/>
    <xdr:sp macro="" textlink="">
      <xdr:nvSpPr>
        <xdr:cNvPr id="792" name="テキスト ボックス 791"/>
        <xdr:cNvSpPr txBox="1"/>
      </xdr:nvSpPr>
      <xdr:spPr>
        <a:xfrm>
          <a:off x="21166333" y="101250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87254</xdr:rowOff>
    </xdr:from>
    <xdr:to>
      <xdr:col>29</xdr:col>
      <xdr:colOff>568325</xdr:colOff>
      <xdr:row>59</xdr:row>
      <xdr:rowOff>17404</xdr:rowOff>
    </xdr:to>
    <xdr:sp macro="" textlink="">
      <xdr:nvSpPr>
        <xdr:cNvPr id="793" name="円/楕円 792"/>
        <xdr:cNvSpPr/>
      </xdr:nvSpPr>
      <xdr:spPr>
        <a:xfrm>
          <a:off x="20383500" y="1003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8531</xdr:rowOff>
    </xdr:from>
    <xdr:ext cx="313932" cy="259045"/>
    <xdr:sp macro="" textlink="">
      <xdr:nvSpPr>
        <xdr:cNvPr id="794" name="テキスト ボックス 793"/>
        <xdr:cNvSpPr txBox="1"/>
      </xdr:nvSpPr>
      <xdr:spPr>
        <a:xfrm>
          <a:off x="20277333" y="101240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87848</xdr:rowOff>
    </xdr:from>
    <xdr:to>
      <xdr:col>28</xdr:col>
      <xdr:colOff>365125</xdr:colOff>
      <xdr:row>59</xdr:row>
      <xdr:rowOff>17998</xdr:rowOff>
    </xdr:to>
    <xdr:sp macro="" textlink="">
      <xdr:nvSpPr>
        <xdr:cNvPr id="795" name="円/楕円 794"/>
        <xdr:cNvSpPr/>
      </xdr:nvSpPr>
      <xdr:spPr>
        <a:xfrm>
          <a:off x="19494500" y="100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9125</xdr:rowOff>
    </xdr:from>
    <xdr:ext cx="313932" cy="259045"/>
    <xdr:sp macro="" textlink="">
      <xdr:nvSpPr>
        <xdr:cNvPr id="796" name="テキスト ボックス 795"/>
        <xdr:cNvSpPr txBox="1"/>
      </xdr:nvSpPr>
      <xdr:spPr>
        <a:xfrm>
          <a:off x="19388333" y="101246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87894</xdr:rowOff>
    </xdr:from>
    <xdr:to>
      <xdr:col>27</xdr:col>
      <xdr:colOff>161925</xdr:colOff>
      <xdr:row>59</xdr:row>
      <xdr:rowOff>18044</xdr:rowOff>
    </xdr:to>
    <xdr:sp macro="" textlink="">
      <xdr:nvSpPr>
        <xdr:cNvPr id="797" name="円/楕円 796"/>
        <xdr:cNvSpPr/>
      </xdr:nvSpPr>
      <xdr:spPr>
        <a:xfrm>
          <a:off x="18605500" y="1003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9171</xdr:rowOff>
    </xdr:from>
    <xdr:ext cx="313932" cy="259045"/>
    <xdr:sp macro="" textlink="">
      <xdr:nvSpPr>
        <xdr:cNvPr id="798" name="テキスト ボックス 797"/>
        <xdr:cNvSpPr txBox="1"/>
      </xdr:nvSpPr>
      <xdr:spPr>
        <a:xfrm>
          <a:off x="18499333" y="101247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9" name="テキスト ボックス 80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1" name="テキスト ボックス 81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45109</xdr:rowOff>
    </xdr:from>
    <xdr:to>
      <xdr:col>32</xdr:col>
      <xdr:colOff>186689</xdr:colOff>
      <xdr:row>79</xdr:row>
      <xdr:rowOff>93473</xdr:rowOff>
    </xdr:to>
    <xdr:cxnSp macro="">
      <xdr:nvCxnSpPr>
        <xdr:cNvPr id="825" name="直線コネクタ 824"/>
        <xdr:cNvCxnSpPr/>
      </xdr:nvCxnSpPr>
      <xdr:spPr>
        <a:xfrm flipV="1">
          <a:off x="22159595" y="12046609"/>
          <a:ext cx="1269" cy="159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97300</xdr:rowOff>
    </xdr:from>
    <xdr:ext cx="534377" cy="259045"/>
    <xdr:sp macro="" textlink="">
      <xdr:nvSpPr>
        <xdr:cNvPr id="826" name="繰出金最小値テキスト"/>
        <xdr:cNvSpPr txBox="1"/>
      </xdr:nvSpPr>
      <xdr:spPr>
        <a:xfrm>
          <a:off x="22212300" y="136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20,331</a:t>
          </a:r>
          <a:endParaRPr kumimoji="1" lang="ja-JP" altLang="en-US" sz="1000" b="1">
            <a:latin typeface="ＭＳ Ｐゴシック"/>
          </a:endParaRPr>
        </a:p>
      </xdr:txBody>
    </xdr:sp>
    <xdr:clientData/>
  </xdr:oneCellAnchor>
  <xdr:twoCellAnchor>
    <xdr:from>
      <xdr:col>32</xdr:col>
      <xdr:colOff>98425</xdr:colOff>
      <xdr:row>79</xdr:row>
      <xdr:rowOff>93473</xdr:rowOff>
    </xdr:from>
    <xdr:to>
      <xdr:col>32</xdr:col>
      <xdr:colOff>276225</xdr:colOff>
      <xdr:row>79</xdr:row>
      <xdr:rowOff>93473</xdr:rowOff>
    </xdr:to>
    <xdr:cxnSp macro="">
      <xdr:nvCxnSpPr>
        <xdr:cNvPr id="827" name="直線コネクタ 826"/>
        <xdr:cNvCxnSpPr/>
      </xdr:nvCxnSpPr>
      <xdr:spPr>
        <a:xfrm>
          <a:off x="22072600" y="13638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163236</xdr:rowOff>
    </xdr:from>
    <xdr:ext cx="599010" cy="259045"/>
    <xdr:sp macro="" textlink="">
      <xdr:nvSpPr>
        <xdr:cNvPr id="828" name="繰出金最大値テキスト"/>
        <xdr:cNvSpPr txBox="1"/>
      </xdr:nvSpPr>
      <xdr:spPr>
        <a:xfrm>
          <a:off x="22212300" y="1182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117,793</a:t>
          </a:r>
          <a:endParaRPr kumimoji="1" lang="ja-JP" altLang="en-US" sz="1000" b="1">
            <a:latin typeface="ＭＳ Ｐゴシック"/>
          </a:endParaRPr>
        </a:p>
      </xdr:txBody>
    </xdr:sp>
    <xdr:clientData/>
  </xdr:oneCellAnchor>
  <xdr:twoCellAnchor>
    <xdr:from>
      <xdr:col>32</xdr:col>
      <xdr:colOff>98425</xdr:colOff>
      <xdr:row>70</xdr:row>
      <xdr:rowOff>45109</xdr:rowOff>
    </xdr:from>
    <xdr:to>
      <xdr:col>32</xdr:col>
      <xdr:colOff>276225</xdr:colOff>
      <xdr:row>70</xdr:row>
      <xdr:rowOff>45109</xdr:rowOff>
    </xdr:to>
    <xdr:cxnSp macro="">
      <xdr:nvCxnSpPr>
        <xdr:cNvPr id="829" name="直線コネクタ 828"/>
        <xdr:cNvCxnSpPr/>
      </xdr:nvCxnSpPr>
      <xdr:spPr>
        <a:xfrm>
          <a:off x="22072600" y="12046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126082</xdr:rowOff>
    </xdr:from>
    <xdr:to>
      <xdr:col>32</xdr:col>
      <xdr:colOff>187325</xdr:colOff>
      <xdr:row>78</xdr:row>
      <xdr:rowOff>131259</xdr:rowOff>
    </xdr:to>
    <xdr:cxnSp macro="">
      <xdr:nvCxnSpPr>
        <xdr:cNvPr id="830" name="直線コネクタ 829"/>
        <xdr:cNvCxnSpPr/>
      </xdr:nvCxnSpPr>
      <xdr:spPr>
        <a:xfrm>
          <a:off x="21323300" y="13499182"/>
          <a:ext cx="838200" cy="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103826</xdr:rowOff>
    </xdr:from>
    <xdr:ext cx="534377" cy="259045"/>
    <xdr:sp macro="" textlink="">
      <xdr:nvSpPr>
        <xdr:cNvPr id="831" name="繰出金平均値テキスト"/>
        <xdr:cNvSpPr txBox="1"/>
      </xdr:nvSpPr>
      <xdr:spPr>
        <a:xfrm>
          <a:off x="22212300" y="13134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38,987</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80949</xdr:rowOff>
    </xdr:from>
    <xdr:to>
      <xdr:col>32</xdr:col>
      <xdr:colOff>238125</xdr:colOff>
      <xdr:row>78</xdr:row>
      <xdr:rowOff>11099</xdr:rowOff>
    </xdr:to>
    <xdr:sp macro="" textlink="">
      <xdr:nvSpPr>
        <xdr:cNvPr id="832" name="フローチャート : 判断 831"/>
        <xdr:cNvSpPr/>
      </xdr:nvSpPr>
      <xdr:spPr>
        <a:xfrm>
          <a:off x="22110700" y="1328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126082</xdr:rowOff>
    </xdr:from>
    <xdr:to>
      <xdr:col>31</xdr:col>
      <xdr:colOff>34925</xdr:colOff>
      <xdr:row>78</xdr:row>
      <xdr:rowOff>148861</xdr:rowOff>
    </xdr:to>
    <xdr:cxnSp macro="">
      <xdr:nvCxnSpPr>
        <xdr:cNvPr id="833" name="直線コネクタ 832"/>
        <xdr:cNvCxnSpPr/>
      </xdr:nvCxnSpPr>
      <xdr:spPr>
        <a:xfrm flipV="1">
          <a:off x="20434300" y="13499182"/>
          <a:ext cx="889000" cy="2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33400</xdr:rowOff>
    </xdr:from>
    <xdr:to>
      <xdr:col>31</xdr:col>
      <xdr:colOff>85725</xdr:colOff>
      <xdr:row>77</xdr:row>
      <xdr:rowOff>135000</xdr:rowOff>
    </xdr:to>
    <xdr:sp macro="" textlink="">
      <xdr:nvSpPr>
        <xdr:cNvPr id="834" name="フローチャート : 判断 833"/>
        <xdr:cNvSpPr/>
      </xdr:nvSpPr>
      <xdr:spPr>
        <a:xfrm>
          <a:off x="21272500" y="1323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151527</xdr:rowOff>
    </xdr:from>
    <xdr:ext cx="534377" cy="259045"/>
    <xdr:sp macro="" textlink="">
      <xdr:nvSpPr>
        <xdr:cNvPr id="835" name="テキスト ボックス 834"/>
        <xdr:cNvSpPr txBox="1"/>
      </xdr:nvSpPr>
      <xdr:spPr>
        <a:xfrm>
          <a:off x="21056111" y="1301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148861</xdr:rowOff>
    </xdr:from>
    <xdr:to>
      <xdr:col>29</xdr:col>
      <xdr:colOff>517525</xdr:colOff>
      <xdr:row>79</xdr:row>
      <xdr:rowOff>16027</xdr:rowOff>
    </xdr:to>
    <xdr:cxnSp macro="">
      <xdr:nvCxnSpPr>
        <xdr:cNvPr id="836" name="直線コネクタ 835"/>
        <xdr:cNvCxnSpPr/>
      </xdr:nvCxnSpPr>
      <xdr:spPr>
        <a:xfrm flipV="1">
          <a:off x="19545300" y="13521961"/>
          <a:ext cx="889000" cy="3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19912</xdr:rowOff>
    </xdr:from>
    <xdr:to>
      <xdr:col>29</xdr:col>
      <xdr:colOff>568325</xdr:colOff>
      <xdr:row>77</xdr:row>
      <xdr:rowOff>121512</xdr:rowOff>
    </xdr:to>
    <xdr:sp macro="" textlink="">
      <xdr:nvSpPr>
        <xdr:cNvPr id="837" name="フローチャート : 判断 836"/>
        <xdr:cNvSpPr/>
      </xdr:nvSpPr>
      <xdr:spPr>
        <a:xfrm>
          <a:off x="20383500" y="1322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138039</xdr:rowOff>
    </xdr:from>
    <xdr:ext cx="534377" cy="259045"/>
    <xdr:sp macro="" textlink="">
      <xdr:nvSpPr>
        <xdr:cNvPr id="838" name="テキスト ボックス 837"/>
        <xdr:cNvSpPr txBox="1"/>
      </xdr:nvSpPr>
      <xdr:spPr>
        <a:xfrm>
          <a:off x="20167111" y="1299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79</xdr:row>
      <xdr:rowOff>16027</xdr:rowOff>
    </xdr:from>
    <xdr:to>
      <xdr:col>28</xdr:col>
      <xdr:colOff>314325</xdr:colOff>
      <xdr:row>79</xdr:row>
      <xdr:rowOff>22445</xdr:rowOff>
    </xdr:to>
    <xdr:cxnSp macro="">
      <xdr:nvCxnSpPr>
        <xdr:cNvPr id="839" name="直線コネクタ 838"/>
        <xdr:cNvCxnSpPr/>
      </xdr:nvCxnSpPr>
      <xdr:spPr>
        <a:xfrm flipV="1">
          <a:off x="18656300" y="13560577"/>
          <a:ext cx="889000" cy="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42576</xdr:rowOff>
    </xdr:from>
    <xdr:to>
      <xdr:col>28</xdr:col>
      <xdr:colOff>365125</xdr:colOff>
      <xdr:row>77</xdr:row>
      <xdr:rowOff>144176</xdr:rowOff>
    </xdr:to>
    <xdr:sp macro="" textlink="">
      <xdr:nvSpPr>
        <xdr:cNvPr id="840" name="フローチャート : 判断 839"/>
        <xdr:cNvSpPr/>
      </xdr:nvSpPr>
      <xdr:spPr>
        <a:xfrm>
          <a:off x="19494500" y="1324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160703</xdr:rowOff>
    </xdr:from>
    <xdr:ext cx="534377" cy="259045"/>
    <xdr:sp macro="" textlink="">
      <xdr:nvSpPr>
        <xdr:cNvPr id="841" name="テキスト ボックス 840"/>
        <xdr:cNvSpPr txBox="1"/>
      </xdr:nvSpPr>
      <xdr:spPr>
        <a:xfrm>
          <a:off x="19278111" y="130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49254</xdr:rowOff>
    </xdr:from>
    <xdr:to>
      <xdr:col>27</xdr:col>
      <xdr:colOff>161925</xdr:colOff>
      <xdr:row>77</xdr:row>
      <xdr:rowOff>150854</xdr:rowOff>
    </xdr:to>
    <xdr:sp macro="" textlink="">
      <xdr:nvSpPr>
        <xdr:cNvPr id="842" name="フローチャート : 判断 841"/>
        <xdr:cNvSpPr/>
      </xdr:nvSpPr>
      <xdr:spPr>
        <a:xfrm>
          <a:off x="18605500" y="1325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167381</xdr:rowOff>
    </xdr:from>
    <xdr:ext cx="534377" cy="259045"/>
    <xdr:sp macro="" textlink="">
      <xdr:nvSpPr>
        <xdr:cNvPr id="843" name="テキスト ボックス 842"/>
        <xdr:cNvSpPr txBox="1"/>
      </xdr:nvSpPr>
      <xdr:spPr>
        <a:xfrm>
          <a:off x="18389111" y="1302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80459</xdr:rowOff>
    </xdr:from>
    <xdr:to>
      <xdr:col>32</xdr:col>
      <xdr:colOff>238125</xdr:colOff>
      <xdr:row>79</xdr:row>
      <xdr:rowOff>10609</xdr:rowOff>
    </xdr:to>
    <xdr:sp macro="" textlink="">
      <xdr:nvSpPr>
        <xdr:cNvPr id="849" name="円/楕円 848"/>
        <xdr:cNvSpPr/>
      </xdr:nvSpPr>
      <xdr:spPr>
        <a:xfrm>
          <a:off x="22110700" y="1345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78</xdr:row>
      <xdr:rowOff>58886</xdr:rowOff>
    </xdr:from>
    <xdr:ext cx="534377" cy="259045"/>
    <xdr:sp macro="" textlink="">
      <xdr:nvSpPr>
        <xdr:cNvPr id="850" name="繰出金該当値テキスト"/>
        <xdr:cNvSpPr txBox="1"/>
      </xdr:nvSpPr>
      <xdr:spPr>
        <a:xfrm>
          <a:off x="22212300" y="1343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28,517</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75282</xdr:rowOff>
    </xdr:from>
    <xdr:to>
      <xdr:col>31</xdr:col>
      <xdr:colOff>85725</xdr:colOff>
      <xdr:row>79</xdr:row>
      <xdr:rowOff>5432</xdr:rowOff>
    </xdr:to>
    <xdr:sp macro="" textlink="">
      <xdr:nvSpPr>
        <xdr:cNvPr id="851" name="円/楕円 850"/>
        <xdr:cNvSpPr/>
      </xdr:nvSpPr>
      <xdr:spPr>
        <a:xfrm>
          <a:off x="21272500" y="1344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168009</xdr:rowOff>
    </xdr:from>
    <xdr:ext cx="534377" cy="259045"/>
    <xdr:sp macro="" textlink="">
      <xdr:nvSpPr>
        <xdr:cNvPr id="852" name="テキスト ボックス 851"/>
        <xdr:cNvSpPr txBox="1"/>
      </xdr:nvSpPr>
      <xdr:spPr>
        <a:xfrm>
          <a:off x="21056111" y="1354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28,834</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98061</xdr:rowOff>
    </xdr:from>
    <xdr:to>
      <xdr:col>29</xdr:col>
      <xdr:colOff>568325</xdr:colOff>
      <xdr:row>79</xdr:row>
      <xdr:rowOff>28211</xdr:rowOff>
    </xdr:to>
    <xdr:sp macro="" textlink="">
      <xdr:nvSpPr>
        <xdr:cNvPr id="853" name="円/楕円 852"/>
        <xdr:cNvSpPr/>
      </xdr:nvSpPr>
      <xdr:spPr>
        <a:xfrm>
          <a:off x="20383500" y="1347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79</xdr:row>
      <xdr:rowOff>19338</xdr:rowOff>
    </xdr:from>
    <xdr:ext cx="534377" cy="259045"/>
    <xdr:sp macro="" textlink="">
      <xdr:nvSpPr>
        <xdr:cNvPr id="854" name="テキスト ボックス 853"/>
        <xdr:cNvSpPr txBox="1"/>
      </xdr:nvSpPr>
      <xdr:spPr>
        <a:xfrm>
          <a:off x="20167111" y="1356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27,439</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136677</xdr:rowOff>
    </xdr:from>
    <xdr:to>
      <xdr:col>28</xdr:col>
      <xdr:colOff>365125</xdr:colOff>
      <xdr:row>79</xdr:row>
      <xdr:rowOff>66827</xdr:rowOff>
    </xdr:to>
    <xdr:sp macro="" textlink="">
      <xdr:nvSpPr>
        <xdr:cNvPr id="855" name="円/楕円 854"/>
        <xdr:cNvSpPr/>
      </xdr:nvSpPr>
      <xdr:spPr>
        <a:xfrm>
          <a:off x="19494500" y="1350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57954</xdr:rowOff>
    </xdr:from>
    <xdr:ext cx="534377" cy="259045"/>
    <xdr:sp macro="" textlink="">
      <xdr:nvSpPr>
        <xdr:cNvPr id="856" name="テキスト ボックス 855"/>
        <xdr:cNvSpPr txBox="1"/>
      </xdr:nvSpPr>
      <xdr:spPr>
        <a:xfrm>
          <a:off x="19278111" y="1360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25,074</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143095</xdr:rowOff>
    </xdr:from>
    <xdr:to>
      <xdr:col>27</xdr:col>
      <xdr:colOff>161925</xdr:colOff>
      <xdr:row>79</xdr:row>
      <xdr:rowOff>73245</xdr:rowOff>
    </xdr:to>
    <xdr:sp macro="" textlink="">
      <xdr:nvSpPr>
        <xdr:cNvPr id="857" name="円/楕円 856"/>
        <xdr:cNvSpPr/>
      </xdr:nvSpPr>
      <xdr:spPr>
        <a:xfrm>
          <a:off x="18605500" y="135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64372</xdr:rowOff>
    </xdr:from>
    <xdr:ext cx="534377" cy="259045"/>
    <xdr:sp macro="" textlink="">
      <xdr:nvSpPr>
        <xdr:cNvPr id="858" name="テキスト ボックス 857"/>
        <xdr:cNvSpPr txBox="1"/>
      </xdr:nvSpPr>
      <xdr:spPr>
        <a:xfrm>
          <a:off x="18389111" y="1360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24,681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平均値と比較し、補助費、公債費が数値を上回っている。要因について、補助費は隣接する広陵町との共同で建設した中学校給食センター協議会負担金が新たに発生したこと、公債費は過去に発行された建設地方債の影響が考えられる。</a:t>
          </a:r>
          <a:endParaRPr kumimoji="1" lang="en-US" altLang="ja-JP" sz="1300">
            <a:latin typeface="ＭＳ Ｐゴシック"/>
          </a:endParaRPr>
        </a:p>
        <a:p>
          <a:r>
            <a:rPr kumimoji="1" lang="ja-JP" altLang="en-US" sz="1300">
              <a:latin typeface="ＭＳ Ｐゴシック"/>
            </a:rPr>
            <a:t>　今後補助金については、類似性、必要性、有効性、交付基準が適正かどうかを精査し、廃止・縮小等の整理合理化を図り、補助金の適正な支出に努める。また、公債費については</a:t>
          </a:r>
          <a:r>
            <a:rPr kumimoji="1" lang="en-US" altLang="ja-JP" sz="1300">
              <a:latin typeface="ＭＳ Ｐゴシック"/>
            </a:rPr>
            <a:t>『</a:t>
          </a:r>
          <a:r>
            <a:rPr kumimoji="1" lang="ja-JP" altLang="en-US" sz="1300">
              <a:latin typeface="ＭＳ Ｐゴシック"/>
            </a:rPr>
            <a:t>新規市債発行額を元金償還額以内に抑制する</a:t>
          </a:r>
          <a:r>
            <a:rPr kumimoji="1" lang="en-US" altLang="ja-JP" sz="1300">
              <a:latin typeface="ＭＳ Ｐゴシック"/>
            </a:rPr>
            <a:t>』</a:t>
          </a:r>
          <a:r>
            <a:rPr kumimoji="1" lang="ja-JP" altLang="en-US" sz="1300">
              <a:latin typeface="ＭＳ Ｐゴシック"/>
            </a:rPr>
            <a:t>という基本方針を徹底し、交付税措置のある地方債の活用や、より有利な利率での借入を追求し比率の改善に努めたい。</a:t>
          </a:r>
        </a:p>
        <a:p>
          <a:endParaRPr kumimoji="1" lang="ja-JP" altLang="en-US"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奈良県香芝市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79,044
78,542
24.26
25,366,574
25,040,063
311,226
14,725,354
35,306,032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19.0
148.6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109068</xdr:rowOff>
    </xdr:from>
    <xdr:to>
      <xdr:col>6</xdr:col>
      <xdr:colOff>510540</xdr:colOff>
      <xdr:row>37</xdr:row>
      <xdr:rowOff>144729</xdr:rowOff>
    </xdr:to>
    <xdr:cxnSp macro="">
      <xdr:nvCxnSpPr>
        <xdr:cNvPr id="54" name="直線コネクタ 53"/>
        <xdr:cNvCxnSpPr/>
      </xdr:nvCxnSpPr>
      <xdr:spPr>
        <a:xfrm flipV="1">
          <a:off x="4633595" y="5424018"/>
          <a:ext cx="1270" cy="106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148556</xdr:rowOff>
    </xdr:from>
    <xdr:ext cx="469744" cy="259045"/>
    <xdr:sp macro="" textlink="">
      <xdr:nvSpPr>
        <xdr:cNvPr id="55" name="議会費最小値テキスト"/>
        <xdr:cNvSpPr txBox="1"/>
      </xdr:nvSpPr>
      <xdr:spPr>
        <a:xfrm>
          <a:off x="4686300"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a:t>
          </a:r>
          <a:endParaRPr kumimoji="1" lang="ja-JP" altLang="en-US" sz="1000" b="1">
            <a:latin typeface="ＭＳ Ｐゴシック"/>
          </a:endParaRPr>
        </a:p>
      </xdr:txBody>
    </xdr:sp>
    <xdr:clientData/>
  </xdr:oneCellAnchor>
  <xdr:twoCellAnchor>
    <xdr:from>
      <xdr:col>6</xdr:col>
      <xdr:colOff>422275</xdr:colOff>
      <xdr:row>37</xdr:row>
      <xdr:rowOff>144729</xdr:rowOff>
    </xdr:from>
    <xdr:to>
      <xdr:col>6</xdr:col>
      <xdr:colOff>600075</xdr:colOff>
      <xdr:row>37</xdr:row>
      <xdr:rowOff>144729</xdr:rowOff>
    </xdr:to>
    <xdr:cxnSp macro="">
      <xdr:nvCxnSpPr>
        <xdr:cNvPr id="56" name="直線コネクタ 55"/>
        <xdr:cNvCxnSpPr/>
      </xdr:nvCxnSpPr>
      <xdr:spPr>
        <a:xfrm>
          <a:off x="4546600" y="648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55745</xdr:rowOff>
    </xdr:from>
    <xdr:ext cx="469744" cy="259045"/>
    <xdr:sp macro="" textlink="">
      <xdr:nvSpPr>
        <xdr:cNvPr id="57" name="議会費最大値テキスト"/>
        <xdr:cNvSpPr txBox="1"/>
      </xdr:nvSpPr>
      <xdr:spPr>
        <a:xfrm>
          <a:off x="4686300" y="519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4,692</a:t>
          </a:r>
          <a:endParaRPr kumimoji="1" lang="ja-JP" altLang="en-US" sz="1000" b="1">
            <a:latin typeface="ＭＳ Ｐゴシック"/>
          </a:endParaRPr>
        </a:p>
      </xdr:txBody>
    </xdr:sp>
    <xdr:clientData/>
  </xdr:oneCellAnchor>
  <xdr:twoCellAnchor>
    <xdr:from>
      <xdr:col>6</xdr:col>
      <xdr:colOff>422275</xdr:colOff>
      <xdr:row>31</xdr:row>
      <xdr:rowOff>109068</xdr:rowOff>
    </xdr:from>
    <xdr:to>
      <xdr:col>6</xdr:col>
      <xdr:colOff>600075</xdr:colOff>
      <xdr:row>31</xdr:row>
      <xdr:rowOff>109068</xdr:rowOff>
    </xdr:to>
    <xdr:cxnSp macro="">
      <xdr:nvCxnSpPr>
        <xdr:cNvPr id="58" name="直線コネクタ 57"/>
        <xdr:cNvCxnSpPr/>
      </xdr:nvCxnSpPr>
      <xdr:spPr>
        <a:xfrm>
          <a:off x="4546600" y="54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154331</xdr:rowOff>
    </xdr:from>
    <xdr:to>
      <xdr:col>6</xdr:col>
      <xdr:colOff>511175</xdr:colOff>
      <xdr:row>36</xdr:row>
      <xdr:rowOff>120955</xdr:rowOff>
    </xdr:to>
    <xdr:cxnSp macro="">
      <xdr:nvCxnSpPr>
        <xdr:cNvPr id="59" name="直線コネクタ 58"/>
        <xdr:cNvCxnSpPr/>
      </xdr:nvCxnSpPr>
      <xdr:spPr>
        <a:xfrm>
          <a:off x="3797300" y="6155081"/>
          <a:ext cx="838200" cy="13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8907</xdr:rowOff>
    </xdr:from>
    <xdr:ext cx="469744" cy="259045"/>
    <xdr:sp macro="" textlink="">
      <xdr:nvSpPr>
        <xdr:cNvPr id="60" name="議会費平均値テキスト"/>
        <xdr:cNvSpPr txBox="1"/>
      </xdr:nvSpPr>
      <xdr:spPr>
        <a:xfrm>
          <a:off x="4686300" y="5838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157480</xdr:rowOff>
    </xdr:from>
    <xdr:to>
      <xdr:col>6</xdr:col>
      <xdr:colOff>561975</xdr:colOff>
      <xdr:row>35</xdr:row>
      <xdr:rowOff>87630</xdr:rowOff>
    </xdr:to>
    <xdr:sp macro="" textlink="">
      <xdr:nvSpPr>
        <xdr:cNvPr id="61" name="フローチャート : 判断 60"/>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113182</xdr:rowOff>
    </xdr:from>
    <xdr:to>
      <xdr:col>5</xdr:col>
      <xdr:colOff>358775</xdr:colOff>
      <xdr:row>35</xdr:row>
      <xdr:rowOff>154331</xdr:rowOff>
    </xdr:to>
    <xdr:cxnSp macro="">
      <xdr:nvCxnSpPr>
        <xdr:cNvPr id="62" name="直線コネクタ 61"/>
        <xdr:cNvCxnSpPr/>
      </xdr:nvCxnSpPr>
      <xdr:spPr>
        <a:xfrm>
          <a:off x="2908300" y="6113932"/>
          <a:ext cx="889000" cy="4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18491</xdr:rowOff>
    </xdr:from>
    <xdr:to>
      <xdr:col>5</xdr:col>
      <xdr:colOff>409575</xdr:colOff>
      <xdr:row>34</xdr:row>
      <xdr:rowOff>120091</xdr:rowOff>
    </xdr:to>
    <xdr:sp macro="" textlink="">
      <xdr:nvSpPr>
        <xdr:cNvPr id="63" name="フローチャート : 判断 62"/>
        <xdr:cNvSpPr/>
      </xdr:nvSpPr>
      <xdr:spPr>
        <a:xfrm>
          <a:off x="3746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136618</xdr:rowOff>
    </xdr:from>
    <xdr:ext cx="469744" cy="259045"/>
    <xdr:sp macro="" textlink="">
      <xdr:nvSpPr>
        <xdr:cNvPr id="64" name="テキスト ボックス 63"/>
        <xdr:cNvSpPr txBox="1"/>
      </xdr:nvSpPr>
      <xdr:spPr>
        <a:xfrm>
          <a:off x="3562427"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113182</xdr:rowOff>
    </xdr:from>
    <xdr:to>
      <xdr:col>4</xdr:col>
      <xdr:colOff>155575</xdr:colOff>
      <xdr:row>36</xdr:row>
      <xdr:rowOff>29058</xdr:rowOff>
    </xdr:to>
    <xdr:cxnSp macro="">
      <xdr:nvCxnSpPr>
        <xdr:cNvPr id="65" name="直線コネクタ 64"/>
        <xdr:cNvCxnSpPr/>
      </xdr:nvCxnSpPr>
      <xdr:spPr>
        <a:xfrm flipV="1">
          <a:off x="2019300" y="6113932"/>
          <a:ext cx="889000" cy="8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141647</xdr:rowOff>
    </xdr:from>
    <xdr:ext cx="469744" cy="259045"/>
    <xdr:sp macro="" textlink="">
      <xdr:nvSpPr>
        <xdr:cNvPr id="67" name="テキスト ボックス 66"/>
        <xdr:cNvSpPr txBox="1"/>
      </xdr:nvSpPr>
      <xdr:spPr>
        <a:xfrm>
          <a:off x="2673427"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44145</xdr:rowOff>
    </xdr:from>
    <xdr:to>
      <xdr:col>2</xdr:col>
      <xdr:colOff>638175</xdr:colOff>
      <xdr:row>36</xdr:row>
      <xdr:rowOff>29058</xdr:rowOff>
    </xdr:to>
    <xdr:cxnSp macro="">
      <xdr:nvCxnSpPr>
        <xdr:cNvPr id="68" name="直線コネクタ 67"/>
        <xdr:cNvCxnSpPr/>
      </xdr:nvCxnSpPr>
      <xdr:spPr>
        <a:xfrm>
          <a:off x="1130300" y="6044895"/>
          <a:ext cx="889000" cy="15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157192</xdr:rowOff>
    </xdr:from>
    <xdr:ext cx="469744" cy="259045"/>
    <xdr:sp macro="" textlink="">
      <xdr:nvSpPr>
        <xdr:cNvPr id="70" name="テキスト ボックス 69"/>
        <xdr:cNvSpPr txBox="1"/>
      </xdr:nvSpPr>
      <xdr:spPr>
        <a:xfrm>
          <a:off x="1784427"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89984</xdr:rowOff>
    </xdr:from>
    <xdr:ext cx="469744" cy="259045"/>
    <xdr:sp macro="" textlink="">
      <xdr:nvSpPr>
        <xdr:cNvPr id="72" name="テキスト ボックス 71"/>
        <xdr:cNvSpPr txBox="1"/>
      </xdr:nvSpPr>
      <xdr:spPr>
        <a:xfrm>
          <a:off x="895427" y="55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70155</xdr:rowOff>
    </xdr:from>
    <xdr:to>
      <xdr:col>6</xdr:col>
      <xdr:colOff>561975</xdr:colOff>
      <xdr:row>37</xdr:row>
      <xdr:rowOff>305</xdr:rowOff>
    </xdr:to>
    <xdr:sp macro="" textlink="">
      <xdr:nvSpPr>
        <xdr:cNvPr id="78" name="円/楕円 77"/>
        <xdr:cNvSpPr/>
      </xdr:nvSpPr>
      <xdr:spPr>
        <a:xfrm>
          <a:off x="4584700" y="62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48582</xdr:rowOff>
    </xdr:from>
    <xdr:ext cx="469744" cy="259045"/>
    <xdr:sp macro="" textlink="">
      <xdr:nvSpPr>
        <xdr:cNvPr id="79" name="議会費該当値テキスト"/>
        <xdr:cNvSpPr txBox="1"/>
      </xdr:nvSpPr>
      <xdr:spPr>
        <a:xfrm>
          <a:off x="4686300" y="62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103531</xdr:rowOff>
    </xdr:from>
    <xdr:to>
      <xdr:col>5</xdr:col>
      <xdr:colOff>409575</xdr:colOff>
      <xdr:row>36</xdr:row>
      <xdr:rowOff>33681</xdr:rowOff>
    </xdr:to>
    <xdr:sp macro="" textlink="">
      <xdr:nvSpPr>
        <xdr:cNvPr id="80" name="円/楕円 79"/>
        <xdr:cNvSpPr/>
      </xdr:nvSpPr>
      <xdr:spPr>
        <a:xfrm>
          <a:off x="3746500" y="610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24808</xdr:rowOff>
    </xdr:from>
    <xdr:ext cx="469744" cy="259045"/>
    <xdr:sp macro="" textlink="">
      <xdr:nvSpPr>
        <xdr:cNvPr id="81" name="テキスト ボックス 80"/>
        <xdr:cNvSpPr txBox="1"/>
      </xdr:nvSpPr>
      <xdr:spPr>
        <a:xfrm>
          <a:off x="3562427" y="619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62382</xdr:rowOff>
    </xdr:from>
    <xdr:to>
      <xdr:col>4</xdr:col>
      <xdr:colOff>206375</xdr:colOff>
      <xdr:row>35</xdr:row>
      <xdr:rowOff>163982</xdr:rowOff>
    </xdr:to>
    <xdr:sp macro="" textlink="">
      <xdr:nvSpPr>
        <xdr:cNvPr id="82" name="円/楕円 81"/>
        <xdr:cNvSpPr/>
      </xdr:nvSpPr>
      <xdr:spPr>
        <a:xfrm>
          <a:off x="2857500" y="606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155109</xdr:rowOff>
    </xdr:from>
    <xdr:ext cx="469744" cy="259045"/>
    <xdr:sp macro="" textlink="">
      <xdr:nvSpPr>
        <xdr:cNvPr id="83" name="テキスト ボックス 82"/>
        <xdr:cNvSpPr txBox="1"/>
      </xdr:nvSpPr>
      <xdr:spPr>
        <a:xfrm>
          <a:off x="2673427" y="615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149708</xdr:rowOff>
    </xdr:from>
    <xdr:to>
      <xdr:col>3</xdr:col>
      <xdr:colOff>3175</xdr:colOff>
      <xdr:row>36</xdr:row>
      <xdr:rowOff>79858</xdr:rowOff>
    </xdr:to>
    <xdr:sp macro="" textlink="">
      <xdr:nvSpPr>
        <xdr:cNvPr id="84" name="円/楕円 83"/>
        <xdr:cNvSpPr/>
      </xdr:nvSpPr>
      <xdr:spPr>
        <a:xfrm>
          <a:off x="1968500" y="615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70985</xdr:rowOff>
    </xdr:from>
    <xdr:ext cx="469744" cy="259045"/>
    <xdr:sp macro="" textlink="">
      <xdr:nvSpPr>
        <xdr:cNvPr id="85" name="テキスト ボックス 84"/>
        <xdr:cNvSpPr txBox="1"/>
      </xdr:nvSpPr>
      <xdr:spPr>
        <a:xfrm>
          <a:off x="1784427" y="624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2,992</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164795</xdr:rowOff>
    </xdr:from>
    <xdr:to>
      <xdr:col>1</xdr:col>
      <xdr:colOff>485775</xdr:colOff>
      <xdr:row>35</xdr:row>
      <xdr:rowOff>94945</xdr:rowOff>
    </xdr:to>
    <xdr:sp macro="" textlink="">
      <xdr:nvSpPr>
        <xdr:cNvPr id="86" name="円/楕円 85"/>
        <xdr:cNvSpPr/>
      </xdr:nvSpPr>
      <xdr:spPr>
        <a:xfrm>
          <a:off x="1079500" y="599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86072</xdr:rowOff>
    </xdr:from>
    <xdr:ext cx="469744" cy="259045"/>
    <xdr:sp macro="" textlink="">
      <xdr:nvSpPr>
        <xdr:cNvPr id="87" name="テキスト ボックス 86"/>
        <xdr:cNvSpPr txBox="1"/>
      </xdr:nvSpPr>
      <xdr:spPr>
        <a:xfrm>
          <a:off x="895427" y="608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50,426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61984</xdr:rowOff>
    </xdr:from>
    <xdr:to>
      <xdr:col>6</xdr:col>
      <xdr:colOff>510540</xdr:colOff>
      <xdr:row>58</xdr:row>
      <xdr:rowOff>7356</xdr:rowOff>
    </xdr:to>
    <xdr:cxnSp macro="">
      <xdr:nvCxnSpPr>
        <xdr:cNvPr id="111" name="直線コネクタ 110"/>
        <xdr:cNvCxnSpPr/>
      </xdr:nvCxnSpPr>
      <xdr:spPr>
        <a:xfrm flipV="1">
          <a:off x="4633595" y="8634484"/>
          <a:ext cx="1270" cy="131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11183</xdr:rowOff>
    </xdr:from>
    <xdr:ext cx="534377" cy="259045"/>
    <xdr:sp macro="" textlink="">
      <xdr:nvSpPr>
        <xdr:cNvPr id="112" name="総務費最小値テキスト"/>
        <xdr:cNvSpPr txBox="1"/>
      </xdr:nvSpPr>
      <xdr:spPr>
        <a:xfrm>
          <a:off x="4686300" y="995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27,368</a:t>
          </a:r>
          <a:endParaRPr kumimoji="1" lang="ja-JP" altLang="en-US" sz="1000" b="1">
            <a:latin typeface="ＭＳ Ｐゴシック"/>
          </a:endParaRPr>
        </a:p>
      </xdr:txBody>
    </xdr:sp>
    <xdr:clientData/>
  </xdr:oneCellAnchor>
  <xdr:twoCellAnchor>
    <xdr:from>
      <xdr:col>6</xdr:col>
      <xdr:colOff>422275</xdr:colOff>
      <xdr:row>58</xdr:row>
      <xdr:rowOff>7356</xdr:rowOff>
    </xdr:from>
    <xdr:to>
      <xdr:col>6</xdr:col>
      <xdr:colOff>600075</xdr:colOff>
      <xdr:row>58</xdr:row>
      <xdr:rowOff>7356</xdr:rowOff>
    </xdr:to>
    <xdr:cxnSp macro="">
      <xdr:nvCxnSpPr>
        <xdr:cNvPr id="113" name="直線コネクタ 112"/>
        <xdr:cNvCxnSpPr/>
      </xdr:nvCxnSpPr>
      <xdr:spPr>
        <a:xfrm>
          <a:off x="4546600" y="99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8661</xdr:rowOff>
    </xdr:from>
    <xdr:ext cx="599010" cy="259045"/>
    <xdr:sp macro="" textlink="">
      <xdr:nvSpPr>
        <xdr:cNvPr id="114" name="総務費最大値テキスト"/>
        <xdr:cNvSpPr txBox="1"/>
      </xdr:nvSpPr>
      <xdr:spPr>
        <a:xfrm>
          <a:off x="4686300" y="840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200,199</a:t>
          </a:r>
          <a:endParaRPr kumimoji="1" lang="ja-JP" altLang="en-US" sz="1000" b="1">
            <a:latin typeface="ＭＳ Ｐゴシック"/>
          </a:endParaRPr>
        </a:p>
      </xdr:txBody>
    </xdr:sp>
    <xdr:clientData/>
  </xdr:oneCellAnchor>
  <xdr:twoCellAnchor>
    <xdr:from>
      <xdr:col>6</xdr:col>
      <xdr:colOff>422275</xdr:colOff>
      <xdr:row>50</xdr:row>
      <xdr:rowOff>61984</xdr:rowOff>
    </xdr:from>
    <xdr:to>
      <xdr:col>6</xdr:col>
      <xdr:colOff>600075</xdr:colOff>
      <xdr:row>50</xdr:row>
      <xdr:rowOff>61984</xdr:rowOff>
    </xdr:to>
    <xdr:cxnSp macro="">
      <xdr:nvCxnSpPr>
        <xdr:cNvPr id="115" name="直線コネクタ 114"/>
        <xdr:cNvCxnSpPr/>
      </xdr:nvCxnSpPr>
      <xdr:spPr>
        <a:xfrm>
          <a:off x="4546600" y="863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22885</xdr:rowOff>
    </xdr:from>
    <xdr:to>
      <xdr:col>6</xdr:col>
      <xdr:colOff>511175</xdr:colOff>
      <xdr:row>57</xdr:row>
      <xdr:rowOff>110302</xdr:rowOff>
    </xdr:to>
    <xdr:cxnSp macro="">
      <xdr:nvCxnSpPr>
        <xdr:cNvPr id="116" name="直線コネクタ 115"/>
        <xdr:cNvCxnSpPr/>
      </xdr:nvCxnSpPr>
      <xdr:spPr>
        <a:xfrm>
          <a:off x="3797300" y="9795535"/>
          <a:ext cx="838200" cy="8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167761</xdr:rowOff>
    </xdr:from>
    <xdr:ext cx="534377" cy="259045"/>
    <xdr:sp macro="" textlink="">
      <xdr:nvSpPr>
        <xdr:cNvPr id="117" name="総務費平均値テキスト"/>
        <xdr:cNvSpPr txBox="1"/>
      </xdr:nvSpPr>
      <xdr:spPr>
        <a:xfrm>
          <a:off x="4686300" y="9597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144884</xdr:rowOff>
    </xdr:from>
    <xdr:to>
      <xdr:col>6</xdr:col>
      <xdr:colOff>561975</xdr:colOff>
      <xdr:row>57</xdr:row>
      <xdr:rowOff>75034</xdr:rowOff>
    </xdr:to>
    <xdr:sp macro="" textlink="">
      <xdr:nvSpPr>
        <xdr:cNvPr id="118" name="フローチャート : 判断 117"/>
        <xdr:cNvSpPr/>
      </xdr:nvSpPr>
      <xdr:spPr>
        <a:xfrm>
          <a:off x="4584700" y="974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22885</xdr:rowOff>
    </xdr:from>
    <xdr:to>
      <xdr:col>5</xdr:col>
      <xdr:colOff>358775</xdr:colOff>
      <xdr:row>57</xdr:row>
      <xdr:rowOff>107749</xdr:rowOff>
    </xdr:to>
    <xdr:cxnSp macro="">
      <xdr:nvCxnSpPr>
        <xdr:cNvPr id="119" name="直線コネクタ 118"/>
        <xdr:cNvCxnSpPr/>
      </xdr:nvCxnSpPr>
      <xdr:spPr>
        <a:xfrm flipV="1">
          <a:off x="2908300" y="9795535"/>
          <a:ext cx="889000" cy="8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107074</xdr:rowOff>
    </xdr:from>
    <xdr:to>
      <xdr:col>5</xdr:col>
      <xdr:colOff>409575</xdr:colOff>
      <xdr:row>57</xdr:row>
      <xdr:rowOff>37224</xdr:rowOff>
    </xdr:to>
    <xdr:sp macro="" textlink="">
      <xdr:nvSpPr>
        <xdr:cNvPr id="120" name="フローチャート : 判断 119"/>
        <xdr:cNvSpPr/>
      </xdr:nvSpPr>
      <xdr:spPr>
        <a:xfrm>
          <a:off x="3746500" y="970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53751</xdr:rowOff>
    </xdr:from>
    <xdr:ext cx="534377" cy="259045"/>
    <xdr:sp macro="" textlink="">
      <xdr:nvSpPr>
        <xdr:cNvPr id="121" name="テキスト ボックス 120"/>
        <xdr:cNvSpPr txBox="1"/>
      </xdr:nvSpPr>
      <xdr:spPr>
        <a:xfrm>
          <a:off x="3530111" y="94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45562</xdr:rowOff>
    </xdr:from>
    <xdr:to>
      <xdr:col>4</xdr:col>
      <xdr:colOff>155575</xdr:colOff>
      <xdr:row>57</xdr:row>
      <xdr:rowOff>107749</xdr:rowOff>
    </xdr:to>
    <xdr:cxnSp macro="">
      <xdr:nvCxnSpPr>
        <xdr:cNvPr id="122" name="直線コネクタ 121"/>
        <xdr:cNvCxnSpPr/>
      </xdr:nvCxnSpPr>
      <xdr:spPr>
        <a:xfrm>
          <a:off x="2019300" y="9818212"/>
          <a:ext cx="889000" cy="6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171152</xdr:rowOff>
    </xdr:from>
    <xdr:ext cx="534377" cy="259045"/>
    <xdr:sp macro="" textlink="">
      <xdr:nvSpPr>
        <xdr:cNvPr id="124" name="テキスト ボックス 123"/>
        <xdr:cNvSpPr txBox="1"/>
      </xdr:nvSpPr>
      <xdr:spPr>
        <a:xfrm>
          <a:off x="2641111" y="942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15487</xdr:rowOff>
    </xdr:from>
    <xdr:to>
      <xdr:col>2</xdr:col>
      <xdr:colOff>638175</xdr:colOff>
      <xdr:row>57</xdr:row>
      <xdr:rowOff>45562</xdr:rowOff>
    </xdr:to>
    <xdr:cxnSp macro="">
      <xdr:nvCxnSpPr>
        <xdr:cNvPr id="125" name="直線コネクタ 124"/>
        <xdr:cNvCxnSpPr/>
      </xdr:nvCxnSpPr>
      <xdr:spPr>
        <a:xfrm>
          <a:off x="1130300" y="9445237"/>
          <a:ext cx="889000" cy="37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140893</xdr:rowOff>
    </xdr:from>
    <xdr:ext cx="534377" cy="259045"/>
    <xdr:sp macro="" textlink="">
      <xdr:nvSpPr>
        <xdr:cNvPr id="127" name="テキスト ボックス 126"/>
        <xdr:cNvSpPr txBox="1"/>
      </xdr:nvSpPr>
      <xdr:spPr>
        <a:xfrm>
          <a:off x="1752111" y="93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78688</xdr:rowOff>
    </xdr:from>
    <xdr:ext cx="534377" cy="259045"/>
    <xdr:sp macro="" textlink="">
      <xdr:nvSpPr>
        <xdr:cNvPr id="129" name="テキスト ボックス 128"/>
        <xdr:cNvSpPr txBox="1"/>
      </xdr:nvSpPr>
      <xdr:spPr>
        <a:xfrm>
          <a:off x="863111" y="967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59502</xdr:rowOff>
    </xdr:from>
    <xdr:to>
      <xdr:col>6</xdr:col>
      <xdr:colOff>561975</xdr:colOff>
      <xdr:row>57</xdr:row>
      <xdr:rowOff>161102</xdr:rowOff>
    </xdr:to>
    <xdr:sp macro="" textlink="">
      <xdr:nvSpPr>
        <xdr:cNvPr id="135" name="円/楕円 134"/>
        <xdr:cNvSpPr/>
      </xdr:nvSpPr>
      <xdr:spPr>
        <a:xfrm>
          <a:off x="4584700" y="98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145879</xdr:rowOff>
    </xdr:from>
    <xdr:ext cx="534377" cy="259045"/>
    <xdr:sp macro="" textlink="">
      <xdr:nvSpPr>
        <xdr:cNvPr id="136" name="総務費該当値テキスト"/>
        <xdr:cNvSpPr txBox="1"/>
      </xdr:nvSpPr>
      <xdr:spPr>
        <a:xfrm>
          <a:off x="4686300" y="974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36,358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143535</xdr:rowOff>
    </xdr:from>
    <xdr:to>
      <xdr:col>5</xdr:col>
      <xdr:colOff>409575</xdr:colOff>
      <xdr:row>57</xdr:row>
      <xdr:rowOff>73685</xdr:rowOff>
    </xdr:to>
    <xdr:sp macro="" textlink="">
      <xdr:nvSpPr>
        <xdr:cNvPr id="137" name="円/楕円 136"/>
        <xdr:cNvSpPr/>
      </xdr:nvSpPr>
      <xdr:spPr>
        <a:xfrm>
          <a:off x="3746500" y="97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64812</xdr:rowOff>
    </xdr:from>
    <xdr:ext cx="534377" cy="259045"/>
    <xdr:sp macro="" textlink="">
      <xdr:nvSpPr>
        <xdr:cNvPr id="138" name="テキスト ボックス 137"/>
        <xdr:cNvSpPr txBox="1"/>
      </xdr:nvSpPr>
      <xdr:spPr>
        <a:xfrm>
          <a:off x="3530111" y="983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47,830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56949</xdr:rowOff>
    </xdr:from>
    <xdr:to>
      <xdr:col>4</xdr:col>
      <xdr:colOff>206375</xdr:colOff>
      <xdr:row>57</xdr:row>
      <xdr:rowOff>158549</xdr:rowOff>
    </xdr:to>
    <xdr:sp macro="" textlink="">
      <xdr:nvSpPr>
        <xdr:cNvPr id="139" name="円/楕円 138"/>
        <xdr:cNvSpPr/>
      </xdr:nvSpPr>
      <xdr:spPr>
        <a:xfrm>
          <a:off x="2857500" y="982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149676</xdr:rowOff>
    </xdr:from>
    <xdr:ext cx="534377" cy="259045"/>
    <xdr:sp macro="" textlink="">
      <xdr:nvSpPr>
        <xdr:cNvPr id="140" name="テキスト ボックス 139"/>
        <xdr:cNvSpPr txBox="1"/>
      </xdr:nvSpPr>
      <xdr:spPr>
        <a:xfrm>
          <a:off x="2641111" y="992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36,693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166212</xdr:rowOff>
    </xdr:from>
    <xdr:to>
      <xdr:col>3</xdr:col>
      <xdr:colOff>3175</xdr:colOff>
      <xdr:row>57</xdr:row>
      <xdr:rowOff>96362</xdr:rowOff>
    </xdr:to>
    <xdr:sp macro="" textlink="">
      <xdr:nvSpPr>
        <xdr:cNvPr id="141" name="円/楕円 140"/>
        <xdr:cNvSpPr/>
      </xdr:nvSpPr>
      <xdr:spPr>
        <a:xfrm>
          <a:off x="1968500" y="976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87489</xdr:rowOff>
    </xdr:from>
    <xdr:ext cx="534377" cy="259045"/>
    <xdr:sp macro="" textlink="">
      <xdr:nvSpPr>
        <xdr:cNvPr id="142" name="テキスト ボックス 141"/>
        <xdr:cNvSpPr txBox="1"/>
      </xdr:nvSpPr>
      <xdr:spPr>
        <a:xfrm>
          <a:off x="1752111" y="98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44,854</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136137</xdr:rowOff>
    </xdr:from>
    <xdr:to>
      <xdr:col>1</xdr:col>
      <xdr:colOff>485775</xdr:colOff>
      <xdr:row>55</xdr:row>
      <xdr:rowOff>66287</xdr:rowOff>
    </xdr:to>
    <xdr:sp macro="" textlink="">
      <xdr:nvSpPr>
        <xdr:cNvPr id="143" name="円/楕円 142"/>
        <xdr:cNvSpPr/>
      </xdr:nvSpPr>
      <xdr:spPr>
        <a:xfrm>
          <a:off x="1079500" y="9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82814</xdr:rowOff>
    </xdr:from>
    <xdr:ext cx="534377" cy="259045"/>
    <xdr:sp macro="" textlink="">
      <xdr:nvSpPr>
        <xdr:cNvPr id="144" name="テキスト ボックス 143"/>
        <xdr:cNvSpPr txBox="1"/>
      </xdr:nvSpPr>
      <xdr:spPr>
        <a:xfrm>
          <a:off x="863111" y="916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93,801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154622</xdr:rowOff>
    </xdr:from>
    <xdr:to>
      <xdr:col>6</xdr:col>
      <xdr:colOff>510540</xdr:colOff>
      <xdr:row>78</xdr:row>
      <xdr:rowOff>128651</xdr:rowOff>
    </xdr:to>
    <xdr:cxnSp macro="">
      <xdr:nvCxnSpPr>
        <xdr:cNvPr id="169" name="直線コネクタ 168"/>
        <xdr:cNvCxnSpPr/>
      </xdr:nvCxnSpPr>
      <xdr:spPr>
        <a:xfrm flipV="1">
          <a:off x="4633595" y="11984672"/>
          <a:ext cx="1270" cy="1517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132478</xdr:rowOff>
    </xdr:from>
    <xdr:ext cx="534377" cy="259045"/>
    <xdr:sp macro="" textlink="">
      <xdr:nvSpPr>
        <xdr:cNvPr id="170" name="民生費最小値テキスト"/>
        <xdr:cNvSpPr txBox="1"/>
      </xdr:nvSpPr>
      <xdr:spPr>
        <a:xfrm>
          <a:off x="4686300" y="135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96,870</a:t>
          </a:r>
          <a:endParaRPr kumimoji="1" lang="ja-JP" altLang="en-US" sz="1000" b="1">
            <a:latin typeface="ＭＳ Ｐゴシック"/>
          </a:endParaRPr>
        </a:p>
      </xdr:txBody>
    </xdr:sp>
    <xdr:clientData/>
  </xdr:oneCellAnchor>
  <xdr:twoCellAnchor>
    <xdr:from>
      <xdr:col>6</xdr:col>
      <xdr:colOff>422275</xdr:colOff>
      <xdr:row>78</xdr:row>
      <xdr:rowOff>128651</xdr:rowOff>
    </xdr:from>
    <xdr:to>
      <xdr:col>6</xdr:col>
      <xdr:colOff>600075</xdr:colOff>
      <xdr:row>78</xdr:row>
      <xdr:rowOff>128651</xdr:rowOff>
    </xdr:to>
    <xdr:cxnSp macro="">
      <xdr:nvCxnSpPr>
        <xdr:cNvPr id="171" name="直線コネクタ 170"/>
        <xdr:cNvCxnSpPr/>
      </xdr:nvCxnSpPr>
      <xdr:spPr>
        <a:xfrm>
          <a:off x="4546600" y="1350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101299</xdr:rowOff>
    </xdr:from>
    <xdr:ext cx="599010" cy="259045"/>
    <xdr:sp macro="" textlink="">
      <xdr:nvSpPr>
        <xdr:cNvPr id="172" name="民生費最大値テキスト"/>
        <xdr:cNvSpPr txBox="1"/>
      </xdr:nvSpPr>
      <xdr:spPr>
        <a:xfrm>
          <a:off x="4686300" y="1175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216,325</a:t>
          </a:r>
          <a:endParaRPr kumimoji="1" lang="ja-JP" altLang="en-US" sz="1000" b="1">
            <a:latin typeface="ＭＳ Ｐゴシック"/>
          </a:endParaRPr>
        </a:p>
      </xdr:txBody>
    </xdr:sp>
    <xdr:clientData/>
  </xdr:oneCellAnchor>
  <xdr:twoCellAnchor>
    <xdr:from>
      <xdr:col>6</xdr:col>
      <xdr:colOff>422275</xdr:colOff>
      <xdr:row>69</xdr:row>
      <xdr:rowOff>154622</xdr:rowOff>
    </xdr:from>
    <xdr:to>
      <xdr:col>6</xdr:col>
      <xdr:colOff>600075</xdr:colOff>
      <xdr:row>69</xdr:row>
      <xdr:rowOff>154622</xdr:rowOff>
    </xdr:to>
    <xdr:cxnSp macro="">
      <xdr:nvCxnSpPr>
        <xdr:cNvPr id="173" name="直線コネクタ 172"/>
        <xdr:cNvCxnSpPr/>
      </xdr:nvCxnSpPr>
      <xdr:spPr>
        <a:xfrm>
          <a:off x="4546600" y="1198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124968</xdr:rowOff>
    </xdr:from>
    <xdr:to>
      <xdr:col>6</xdr:col>
      <xdr:colOff>511175</xdr:colOff>
      <xdr:row>77</xdr:row>
      <xdr:rowOff>115926</xdr:rowOff>
    </xdr:to>
    <xdr:cxnSp macro="">
      <xdr:nvCxnSpPr>
        <xdr:cNvPr id="174" name="直線コネクタ 173"/>
        <xdr:cNvCxnSpPr/>
      </xdr:nvCxnSpPr>
      <xdr:spPr>
        <a:xfrm flipV="1">
          <a:off x="3797300" y="13155168"/>
          <a:ext cx="838200" cy="16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20159</xdr:rowOff>
    </xdr:from>
    <xdr:ext cx="599010" cy="259045"/>
    <xdr:sp macro="" textlink="">
      <xdr:nvSpPr>
        <xdr:cNvPr id="175" name="民生費平均値テキスト"/>
        <xdr:cNvSpPr txBox="1"/>
      </xdr:nvSpPr>
      <xdr:spPr>
        <a:xfrm>
          <a:off x="4686300" y="12707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143,714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168732</xdr:rowOff>
    </xdr:from>
    <xdr:to>
      <xdr:col>6</xdr:col>
      <xdr:colOff>561975</xdr:colOff>
      <xdr:row>75</xdr:row>
      <xdr:rowOff>98882</xdr:rowOff>
    </xdr:to>
    <xdr:sp macro="" textlink="">
      <xdr:nvSpPr>
        <xdr:cNvPr id="176" name="フローチャート : 判断 175"/>
        <xdr:cNvSpPr/>
      </xdr:nvSpPr>
      <xdr:spPr>
        <a:xfrm>
          <a:off x="45847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115926</xdr:rowOff>
    </xdr:from>
    <xdr:to>
      <xdr:col>5</xdr:col>
      <xdr:colOff>358775</xdr:colOff>
      <xdr:row>77</xdr:row>
      <xdr:rowOff>141593</xdr:rowOff>
    </xdr:to>
    <xdr:cxnSp macro="">
      <xdr:nvCxnSpPr>
        <xdr:cNvPr id="177" name="直線コネクタ 176"/>
        <xdr:cNvCxnSpPr/>
      </xdr:nvCxnSpPr>
      <xdr:spPr>
        <a:xfrm flipV="1">
          <a:off x="2908300" y="13317576"/>
          <a:ext cx="889000" cy="2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30785</xdr:rowOff>
    </xdr:from>
    <xdr:to>
      <xdr:col>5</xdr:col>
      <xdr:colOff>409575</xdr:colOff>
      <xdr:row>75</xdr:row>
      <xdr:rowOff>132385</xdr:rowOff>
    </xdr:to>
    <xdr:sp macro="" textlink="">
      <xdr:nvSpPr>
        <xdr:cNvPr id="178" name="フローチャート : 判断 177"/>
        <xdr:cNvSpPr/>
      </xdr:nvSpPr>
      <xdr:spPr>
        <a:xfrm>
          <a:off x="3746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148912</xdr:rowOff>
    </xdr:from>
    <xdr:ext cx="599010" cy="259045"/>
    <xdr:sp macro="" textlink="">
      <xdr:nvSpPr>
        <xdr:cNvPr id="179" name="テキスト ボックス 178"/>
        <xdr:cNvSpPr txBox="1"/>
      </xdr:nvSpPr>
      <xdr:spPr>
        <a:xfrm>
          <a:off x="3497794" y="1266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141593</xdr:rowOff>
    </xdr:from>
    <xdr:to>
      <xdr:col>4</xdr:col>
      <xdr:colOff>155575</xdr:colOff>
      <xdr:row>78</xdr:row>
      <xdr:rowOff>127191</xdr:rowOff>
    </xdr:to>
    <xdr:cxnSp macro="">
      <xdr:nvCxnSpPr>
        <xdr:cNvPr id="180" name="直線コネクタ 179"/>
        <xdr:cNvCxnSpPr/>
      </xdr:nvCxnSpPr>
      <xdr:spPr>
        <a:xfrm flipV="1">
          <a:off x="2019300" y="13343243"/>
          <a:ext cx="889000" cy="15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162281</xdr:rowOff>
    </xdr:from>
    <xdr:to>
      <xdr:col>4</xdr:col>
      <xdr:colOff>206375</xdr:colOff>
      <xdr:row>75</xdr:row>
      <xdr:rowOff>92431</xdr:rowOff>
    </xdr:to>
    <xdr:sp macro="" textlink="">
      <xdr:nvSpPr>
        <xdr:cNvPr id="181" name="フローチャート : 判断 180"/>
        <xdr:cNvSpPr/>
      </xdr:nvSpPr>
      <xdr:spPr>
        <a:xfrm>
          <a:off x="2857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108958</xdr:rowOff>
    </xdr:from>
    <xdr:ext cx="599010" cy="259045"/>
    <xdr:sp macro="" textlink="">
      <xdr:nvSpPr>
        <xdr:cNvPr id="182" name="テキスト ボックス 181"/>
        <xdr:cNvSpPr txBox="1"/>
      </xdr:nvSpPr>
      <xdr:spPr>
        <a:xfrm>
          <a:off x="2608794"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127191</xdr:rowOff>
    </xdr:from>
    <xdr:to>
      <xdr:col>2</xdr:col>
      <xdr:colOff>638175</xdr:colOff>
      <xdr:row>78</xdr:row>
      <xdr:rowOff>128766</xdr:rowOff>
    </xdr:to>
    <xdr:cxnSp macro="">
      <xdr:nvCxnSpPr>
        <xdr:cNvPr id="183" name="直線コネクタ 182"/>
        <xdr:cNvCxnSpPr/>
      </xdr:nvCxnSpPr>
      <xdr:spPr>
        <a:xfrm flipV="1">
          <a:off x="1130300" y="13500291"/>
          <a:ext cx="889000" cy="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74613</xdr:rowOff>
    </xdr:from>
    <xdr:to>
      <xdr:col>3</xdr:col>
      <xdr:colOff>3175</xdr:colOff>
      <xdr:row>76</xdr:row>
      <xdr:rowOff>4763</xdr:rowOff>
    </xdr:to>
    <xdr:sp macro="" textlink="">
      <xdr:nvSpPr>
        <xdr:cNvPr id="184" name="フローチャート : 判断 183"/>
        <xdr:cNvSpPr/>
      </xdr:nvSpPr>
      <xdr:spPr>
        <a:xfrm>
          <a:off x="1968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21290</xdr:rowOff>
    </xdr:from>
    <xdr:ext cx="599010" cy="259045"/>
    <xdr:sp macro="" textlink="">
      <xdr:nvSpPr>
        <xdr:cNvPr id="185" name="テキスト ボックス 184"/>
        <xdr:cNvSpPr txBox="1"/>
      </xdr:nvSpPr>
      <xdr:spPr>
        <a:xfrm>
          <a:off x="1719794"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145186</xdr:rowOff>
    </xdr:from>
    <xdr:to>
      <xdr:col>1</xdr:col>
      <xdr:colOff>485775</xdr:colOff>
      <xdr:row>76</xdr:row>
      <xdr:rowOff>75336</xdr:rowOff>
    </xdr:to>
    <xdr:sp macro="" textlink="">
      <xdr:nvSpPr>
        <xdr:cNvPr id="186" name="フローチャート : 判断 185"/>
        <xdr:cNvSpPr/>
      </xdr:nvSpPr>
      <xdr:spPr>
        <a:xfrm>
          <a:off x="1079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91863</xdr:rowOff>
    </xdr:from>
    <xdr:ext cx="599010" cy="259045"/>
    <xdr:sp macro="" textlink="">
      <xdr:nvSpPr>
        <xdr:cNvPr id="187" name="テキスト ボックス 186"/>
        <xdr:cNvSpPr txBox="1"/>
      </xdr:nvSpPr>
      <xdr:spPr>
        <a:xfrm>
          <a:off x="830794" y="127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74168</xdr:rowOff>
    </xdr:from>
    <xdr:to>
      <xdr:col>6</xdr:col>
      <xdr:colOff>561975</xdr:colOff>
      <xdr:row>77</xdr:row>
      <xdr:rowOff>4318</xdr:rowOff>
    </xdr:to>
    <xdr:sp macro="" textlink="">
      <xdr:nvSpPr>
        <xdr:cNvPr id="193" name="円/楕円 192"/>
        <xdr:cNvSpPr/>
      </xdr:nvSpPr>
      <xdr:spPr>
        <a:xfrm>
          <a:off x="4584700" y="1310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52595</xdr:rowOff>
    </xdr:from>
    <xdr:ext cx="599010" cy="259045"/>
    <xdr:sp macro="" textlink="">
      <xdr:nvSpPr>
        <xdr:cNvPr id="194" name="民生費該当値テキスト"/>
        <xdr:cNvSpPr txBox="1"/>
      </xdr:nvSpPr>
      <xdr:spPr>
        <a:xfrm>
          <a:off x="4686300" y="1308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124,160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65126</xdr:rowOff>
    </xdr:from>
    <xdr:to>
      <xdr:col>5</xdr:col>
      <xdr:colOff>409575</xdr:colOff>
      <xdr:row>77</xdr:row>
      <xdr:rowOff>166726</xdr:rowOff>
    </xdr:to>
    <xdr:sp macro="" textlink="">
      <xdr:nvSpPr>
        <xdr:cNvPr id="195" name="円/楕円 194"/>
        <xdr:cNvSpPr/>
      </xdr:nvSpPr>
      <xdr:spPr>
        <a:xfrm>
          <a:off x="3746500" y="1326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157853</xdr:rowOff>
    </xdr:from>
    <xdr:ext cx="599010" cy="259045"/>
    <xdr:sp macro="" textlink="">
      <xdr:nvSpPr>
        <xdr:cNvPr id="196" name="テキスト ボックス 195"/>
        <xdr:cNvSpPr txBox="1"/>
      </xdr:nvSpPr>
      <xdr:spPr>
        <a:xfrm>
          <a:off x="3497794" y="1335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111,372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90793</xdr:rowOff>
    </xdr:from>
    <xdr:to>
      <xdr:col>4</xdr:col>
      <xdr:colOff>206375</xdr:colOff>
      <xdr:row>78</xdr:row>
      <xdr:rowOff>20943</xdr:rowOff>
    </xdr:to>
    <xdr:sp macro="" textlink="">
      <xdr:nvSpPr>
        <xdr:cNvPr id="197" name="円/楕円 196"/>
        <xdr:cNvSpPr/>
      </xdr:nvSpPr>
      <xdr:spPr>
        <a:xfrm>
          <a:off x="2857500" y="132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12070</xdr:rowOff>
    </xdr:from>
    <xdr:ext cx="599010" cy="259045"/>
    <xdr:sp macro="" textlink="">
      <xdr:nvSpPr>
        <xdr:cNvPr id="198" name="テキスト ボックス 197"/>
        <xdr:cNvSpPr txBox="1"/>
      </xdr:nvSpPr>
      <xdr:spPr>
        <a:xfrm>
          <a:off x="2608794" y="13385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109,351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76391</xdr:rowOff>
    </xdr:from>
    <xdr:to>
      <xdr:col>3</xdr:col>
      <xdr:colOff>3175</xdr:colOff>
      <xdr:row>79</xdr:row>
      <xdr:rowOff>6541</xdr:rowOff>
    </xdr:to>
    <xdr:sp macro="" textlink="">
      <xdr:nvSpPr>
        <xdr:cNvPr id="199" name="円/楕円 198"/>
        <xdr:cNvSpPr/>
      </xdr:nvSpPr>
      <xdr:spPr>
        <a:xfrm>
          <a:off x="1968500" y="1344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169118</xdr:rowOff>
    </xdr:from>
    <xdr:ext cx="534377" cy="259045"/>
    <xdr:sp macro="" textlink="">
      <xdr:nvSpPr>
        <xdr:cNvPr id="200" name="テキスト ボックス 199"/>
        <xdr:cNvSpPr txBox="1"/>
      </xdr:nvSpPr>
      <xdr:spPr>
        <a:xfrm>
          <a:off x="1752111" y="1354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96,985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77966</xdr:rowOff>
    </xdr:from>
    <xdr:to>
      <xdr:col>1</xdr:col>
      <xdr:colOff>485775</xdr:colOff>
      <xdr:row>79</xdr:row>
      <xdr:rowOff>8116</xdr:rowOff>
    </xdr:to>
    <xdr:sp macro="" textlink="">
      <xdr:nvSpPr>
        <xdr:cNvPr id="201" name="円/楕円 200"/>
        <xdr:cNvSpPr/>
      </xdr:nvSpPr>
      <xdr:spPr>
        <a:xfrm>
          <a:off x="1079500" y="1345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170693</xdr:rowOff>
    </xdr:from>
    <xdr:ext cx="534377" cy="259045"/>
    <xdr:sp macro="" textlink="">
      <xdr:nvSpPr>
        <xdr:cNvPr id="202" name="テキスト ボックス 201"/>
        <xdr:cNvSpPr txBox="1"/>
      </xdr:nvSpPr>
      <xdr:spPr>
        <a:xfrm>
          <a:off x="863111" y="1354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96,861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95828</xdr:rowOff>
    </xdr:from>
    <xdr:to>
      <xdr:col>6</xdr:col>
      <xdr:colOff>510540</xdr:colOff>
      <xdr:row>99</xdr:row>
      <xdr:rowOff>89751</xdr:rowOff>
    </xdr:to>
    <xdr:cxnSp macro="">
      <xdr:nvCxnSpPr>
        <xdr:cNvPr id="227" name="直線コネクタ 226"/>
        <xdr:cNvCxnSpPr/>
      </xdr:nvCxnSpPr>
      <xdr:spPr>
        <a:xfrm flipV="1">
          <a:off x="4633595" y="15697778"/>
          <a:ext cx="1270" cy="136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93578</xdr:rowOff>
    </xdr:from>
    <xdr:ext cx="534377" cy="259045"/>
    <xdr:sp macro="" textlink="">
      <xdr:nvSpPr>
        <xdr:cNvPr id="228" name="衛生費最小値テキスト"/>
        <xdr:cNvSpPr txBox="1"/>
      </xdr:nvSpPr>
      <xdr:spPr>
        <a:xfrm>
          <a:off x="4686300" y="1706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17,622</a:t>
          </a:r>
          <a:endParaRPr kumimoji="1" lang="ja-JP" altLang="en-US" sz="1000" b="1">
            <a:latin typeface="ＭＳ Ｐゴシック"/>
          </a:endParaRPr>
        </a:p>
      </xdr:txBody>
    </xdr:sp>
    <xdr:clientData/>
  </xdr:oneCellAnchor>
  <xdr:twoCellAnchor>
    <xdr:from>
      <xdr:col>6</xdr:col>
      <xdr:colOff>422275</xdr:colOff>
      <xdr:row>99</xdr:row>
      <xdr:rowOff>89751</xdr:rowOff>
    </xdr:from>
    <xdr:to>
      <xdr:col>6</xdr:col>
      <xdr:colOff>600075</xdr:colOff>
      <xdr:row>99</xdr:row>
      <xdr:rowOff>89751</xdr:rowOff>
    </xdr:to>
    <xdr:cxnSp macro="">
      <xdr:nvCxnSpPr>
        <xdr:cNvPr id="229" name="直線コネクタ 228"/>
        <xdr:cNvCxnSpPr/>
      </xdr:nvCxnSpPr>
      <xdr:spPr>
        <a:xfrm>
          <a:off x="4546600" y="1706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42505</xdr:rowOff>
    </xdr:from>
    <xdr:ext cx="534377" cy="259045"/>
    <xdr:sp macro="" textlink="">
      <xdr:nvSpPr>
        <xdr:cNvPr id="230" name="衛生費最大値テキスト"/>
        <xdr:cNvSpPr txBox="1"/>
      </xdr:nvSpPr>
      <xdr:spPr>
        <a:xfrm>
          <a:off x="4686300" y="1547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89,303</a:t>
          </a:r>
          <a:endParaRPr kumimoji="1" lang="ja-JP" altLang="en-US" sz="1000" b="1">
            <a:latin typeface="ＭＳ Ｐゴシック"/>
          </a:endParaRPr>
        </a:p>
      </xdr:txBody>
    </xdr:sp>
    <xdr:clientData/>
  </xdr:oneCellAnchor>
  <xdr:twoCellAnchor>
    <xdr:from>
      <xdr:col>6</xdr:col>
      <xdr:colOff>422275</xdr:colOff>
      <xdr:row>91</xdr:row>
      <xdr:rowOff>95828</xdr:rowOff>
    </xdr:from>
    <xdr:to>
      <xdr:col>6</xdr:col>
      <xdr:colOff>600075</xdr:colOff>
      <xdr:row>91</xdr:row>
      <xdr:rowOff>95828</xdr:rowOff>
    </xdr:to>
    <xdr:cxnSp macro="">
      <xdr:nvCxnSpPr>
        <xdr:cNvPr id="231" name="直線コネクタ 230"/>
        <xdr:cNvCxnSpPr/>
      </xdr:nvCxnSpPr>
      <xdr:spPr>
        <a:xfrm>
          <a:off x="4546600" y="15697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150768</xdr:rowOff>
    </xdr:from>
    <xdr:to>
      <xdr:col>6</xdr:col>
      <xdr:colOff>511175</xdr:colOff>
      <xdr:row>98</xdr:row>
      <xdr:rowOff>164142</xdr:rowOff>
    </xdr:to>
    <xdr:cxnSp macro="">
      <xdr:nvCxnSpPr>
        <xdr:cNvPr id="232" name="直線コネクタ 231"/>
        <xdr:cNvCxnSpPr/>
      </xdr:nvCxnSpPr>
      <xdr:spPr>
        <a:xfrm flipV="1">
          <a:off x="3797300" y="16952868"/>
          <a:ext cx="838200" cy="1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102747</xdr:rowOff>
    </xdr:from>
    <xdr:ext cx="534377" cy="259045"/>
    <xdr:sp macro="" textlink="">
      <xdr:nvSpPr>
        <xdr:cNvPr id="233" name="衛生費平均値テキスト"/>
        <xdr:cNvSpPr txBox="1"/>
      </xdr:nvSpPr>
      <xdr:spPr>
        <a:xfrm>
          <a:off x="4686300" y="16561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33,474</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79870</xdr:rowOff>
    </xdr:from>
    <xdr:to>
      <xdr:col>6</xdr:col>
      <xdr:colOff>561975</xdr:colOff>
      <xdr:row>98</xdr:row>
      <xdr:rowOff>10020</xdr:rowOff>
    </xdr:to>
    <xdr:sp macro="" textlink="">
      <xdr:nvSpPr>
        <xdr:cNvPr id="234" name="フローチャート : 判断 233"/>
        <xdr:cNvSpPr/>
      </xdr:nvSpPr>
      <xdr:spPr>
        <a:xfrm>
          <a:off x="45847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164142</xdr:rowOff>
    </xdr:from>
    <xdr:to>
      <xdr:col>5</xdr:col>
      <xdr:colOff>358775</xdr:colOff>
      <xdr:row>99</xdr:row>
      <xdr:rowOff>20086</xdr:rowOff>
    </xdr:to>
    <xdr:cxnSp macro="">
      <xdr:nvCxnSpPr>
        <xdr:cNvPr id="235" name="直線コネクタ 234"/>
        <xdr:cNvCxnSpPr/>
      </xdr:nvCxnSpPr>
      <xdr:spPr>
        <a:xfrm flipV="1">
          <a:off x="2908300" y="16966242"/>
          <a:ext cx="889000" cy="2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116866</xdr:rowOff>
    </xdr:from>
    <xdr:to>
      <xdr:col>5</xdr:col>
      <xdr:colOff>409575</xdr:colOff>
      <xdr:row>98</xdr:row>
      <xdr:rowOff>47016</xdr:rowOff>
    </xdr:to>
    <xdr:sp macro="" textlink="">
      <xdr:nvSpPr>
        <xdr:cNvPr id="236" name="フローチャート : 判断 235"/>
        <xdr:cNvSpPr/>
      </xdr:nvSpPr>
      <xdr:spPr>
        <a:xfrm>
          <a:off x="3746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63543</xdr:rowOff>
    </xdr:from>
    <xdr:ext cx="534377" cy="259045"/>
    <xdr:sp macro="" textlink="">
      <xdr:nvSpPr>
        <xdr:cNvPr id="237" name="テキスト ボックス 236"/>
        <xdr:cNvSpPr txBox="1"/>
      </xdr:nvSpPr>
      <xdr:spPr>
        <a:xfrm>
          <a:off x="3530111" y="1652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16714</xdr:rowOff>
    </xdr:from>
    <xdr:to>
      <xdr:col>4</xdr:col>
      <xdr:colOff>155575</xdr:colOff>
      <xdr:row>99</xdr:row>
      <xdr:rowOff>20086</xdr:rowOff>
    </xdr:to>
    <xdr:cxnSp macro="">
      <xdr:nvCxnSpPr>
        <xdr:cNvPr id="238" name="直線コネクタ 237"/>
        <xdr:cNvCxnSpPr/>
      </xdr:nvCxnSpPr>
      <xdr:spPr>
        <a:xfrm>
          <a:off x="2019300" y="16990264"/>
          <a:ext cx="8890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135532</xdr:rowOff>
    </xdr:from>
    <xdr:ext cx="534377" cy="259045"/>
    <xdr:sp macro="" textlink="">
      <xdr:nvSpPr>
        <xdr:cNvPr id="240" name="テキスト ボックス 239"/>
        <xdr:cNvSpPr txBox="1"/>
      </xdr:nvSpPr>
      <xdr:spPr>
        <a:xfrm>
          <a:off x="2641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51555</xdr:rowOff>
    </xdr:from>
    <xdr:to>
      <xdr:col>2</xdr:col>
      <xdr:colOff>638175</xdr:colOff>
      <xdr:row>99</xdr:row>
      <xdr:rowOff>16714</xdr:rowOff>
    </xdr:to>
    <xdr:cxnSp macro="">
      <xdr:nvCxnSpPr>
        <xdr:cNvPr id="241" name="直線コネクタ 240"/>
        <xdr:cNvCxnSpPr/>
      </xdr:nvCxnSpPr>
      <xdr:spPr>
        <a:xfrm>
          <a:off x="1130300" y="16853655"/>
          <a:ext cx="889000" cy="13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117321</xdr:rowOff>
    </xdr:from>
    <xdr:ext cx="534377" cy="259045"/>
    <xdr:sp macro="" textlink="">
      <xdr:nvSpPr>
        <xdr:cNvPr id="243" name="テキスト ボックス 242"/>
        <xdr:cNvSpPr txBox="1"/>
      </xdr:nvSpPr>
      <xdr:spPr>
        <a:xfrm>
          <a:off x="1752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153421</xdr:rowOff>
    </xdr:from>
    <xdr:ext cx="534377" cy="259045"/>
    <xdr:sp macro="" textlink="">
      <xdr:nvSpPr>
        <xdr:cNvPr id="245" name="テキスト ボックス 244"/>
        <xdr:cNvSpPr txBox="1"/>
      </xdr:nvSpPr>
      <xdr:spPr>
        <a:xfrm>
          <a:off x="863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99968</xdr:rowOff>
    </xdr:from>
    <xdr:to>
      <xdr:col>6</xdr:col>
      <xdr:colOff>561975</xdr:colOff>
      <xdr:row>99</xdr:row>
      <xdr:rowOff>30118</xdr:rowOff>
    </xdr:to>
    <xdr:sp macro="" textlink="">
      <xdr:nvSpPr>
        <xdr:cNvPr id="251" name="円/楕円 250"/>
        <xdr:cNvSpPr/>
      </xdr:nvSpPr>
      <xdr:spPr>
        <a:xfrm>
          <a:off x="4584700" y="1690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14895</xdr:rowOff>
    </xdr:from>
    <xdr:ext cx="534377" cy="259045"/>
    <xdr:sp macro="" textlink="">
      <xdr:nvSpPr>
        <xdr:cNvPr id="252" name="衛生費該当値テキスト"/>
        <xdr:cNvSpPr txBox="1"/>
      </xdr:nvSpPr>
      <xdr:spPr>
        <a:xfrm>
          <a:off x="4686300" y="1681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23,419</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113342</xdr:rowOff>
    </xdr:from>
    <xdr:to>
      <xdr:col>5</xdr:col>
      <xdr:colOff>409575</xdr:colOff>
      <xdr:row>99</xdr:row>
      <xdr:rowOff>43492</xdr:rowOff>
    </xdr:to>
    <xdr:sp macro="" textlink="">
      <xdr:nvSpPr>
        <xdr:cNvPr id="253" name="円/楕円 252"/>
        <xdr:cNvSpPr/>
      </xdr:nvSpPr>
      <xdr:spPr>
        <a:xfrm>
          <a:off x="3746500" y="1691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34619</xdr:rowOff>
    </xdr:from>
    <xdr:ext cx="534377" cy="259045"/>
    <xdr:sp macro="" textlink="">
      <xdr:nvSpPr>
        <xdr:cNvPr id="254" name="テキスト ボックス 253"/>
        <xdr:cNvSpPr txBox="1"/>
      </xdr:nvSpPr>
      <xdr:spPr>
        <a:xfrm>
          <a:off x="3530111" y="1700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22,717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140736</xdr:rowOff>
    </xdr:from>
    <xdr:to>
      <xdr:col>4</xdr:col>
      <xdr:colOff>206375</xdr:colOff>
      <xdr:row>99</xdr:row>
      <xdr:rowOff>70886</xdr:rowOff>
    </xdr:to>
    <xdr:sp macro="" textlink="">
      <xdr:nvSpPr>
        <xdr:cNvPr id="255" name="円/楕円 254"/>
        <xdr:cNvSpPr/>
      </xdr:nvSpPr>
      <xdr:spPr>
        <a:xfrm>
          <a:off x="2857500" y="169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62013</xdr:rowOff>
    </xdr:from>
    <xdr:ext cx="534377" cy="259045"/>
    <xdr:sp macro="" textlink="">
      <xdr:nvSpPr>
        <xdr:cNvPr id="256" name="テキスト ボックス 255"/>
        <xdr:cNvSpPr txBox="1"/>
      </xdr:nvSpPr>
      <xdr:spPr>
        <a:xfrm>
          <a:off x="2641111" y="1703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21,279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137364</xdr:rowOff>
    </xdr:from>
    <xdr:to>
      <xdr:col>3</xdr:col>
      <xdr:colOff>3175</xdr:colOff>
      <xdr:row>99</xdr:row>
      <xdr:rowOff>67514</xdr:rowOff>
    </xdr:to>
    <xdr:sp macro="" textlink="">
      <xdr:nvSpPr>
        <xdr:cNvPr id="257" name="円/楕円 256"/>
        <xdr:cNvSpPr/>
      </xdr:nvSpPr>
      <xdr:spPr>
        <a:xfrm>
          <a:off x="1968500" y="1693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58641</xdr:rowOff>
    </xdr:from>
    <xdr:ext cx="534377" cy="259045"/>
    <xdr:sp macro="" textlink="">
      <xdr:nvSpPr>
        <xdr:cNvPr id="258" name="テキスト ボックス 257"/>
        <xdr:cNvSpPr txBox="1"/>
      </xdr:nvSpPr>
      <xdr:spPr>
        <a:xfrm>
          <a:off x="1752111" y="1703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21,456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755</xdr:rowOff>
    </xdr:from>
    <xdr:to>
      <xdr:col>1</xdr:col>
      <xdr:colOff>485775</xdr:colOff>
      <xdr:row>98</xdr:row>
      <xdr:rowOff>102355</xdr:rowOff>
    </xdr:to>
    <xdr:sp macro="" textlink="">
      <xdr:nvSpPr>
        <xdr:cNvPr id="259" name="円/楕円 258"/>
        <xdr:cNvSpPr/>
      </xdr:nvSpPr>
      <xdr:spPr>
        <a:xfrm>
          <a:off x="1079500" y="1680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93482</xdr:rowOff>
    </xdr:from>
    <xdr:ext cx="534377" cy="259045"/>
    <xdr:sp macro="" textlink="">
      <xdr:nvSpPr>
        <xdr:cNvPr id="260" name="テキスト ボックス 259"/>
        <xdr:cNvSpPr txBox="1"/>
      </xdr:nvSpPr>
      <xdr:spPr>
        <a:xfrm>
          <a:off x="863111" y="1689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28,627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90932</xdr:rowOff>
    </xdr:from>
    <xdr:to>
      <xdr:col>15</xdr:col>
      <xdr:colOff>180340</xdr:colOff>
      <xdr:row>39</xdr:row>
      <xdr:rowOff>44450</xdr:rowOff>
    </xdr:to>
    <xdr:cxnSp macro="">
      <xdr:nvCxnSpPr>
        <xdr:cNvPr id="284" name="直線コネクタ 283"/>
        <xdr:cNvCxnSpPr/>
      </xdr:nvCxnSpPr>
      <xdr:spPr>
        <a:xfrm flipV="1">
          <a:off x="10475595" y="5405882"/>
          <a:ext cx="127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37609</xdr:rowOff>
    </xdr:from>
    <xdr:ext cx="469744" cy="259045"/>
    <xdr:sp macro="" textlink="">
      <xdr:nvSpPr>
        <xdr:cNvPr id="287" name="労働費最大値テキスト"/>
        <xdr:cNvSpPr txBox="1"/>
      </xdr:nvSpPr>
      <xdr:spPr>
        <a:xfrm>
          <a:off x="10528300" y="51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15</xdr:col>
      <xdr:colOff>92075</xdr:colOff>
      <xdr:row>31</xdr:row>
      <xdr:rowOff>90932</xdr:rowOff>
    </xdr:from>
    <xdr:to>
      <xdr:col>15</xdr:col>
      <xdr:colOff>269875</xdr:colOff>
      <xdr:row>31</xdr:row>
      <xdr:rowOff>90932</xdr:rowOff>
    </xdr:to>
    <xdr:cxnSp macro="">
      <xdr:nvCxnSpPr>
        <xdr:cNvPr id="288" name="直線コネクタ 287"/>
        <xdr:cNvCxnSpPr/>
      </xdr:nvCxnSpPr>
      <xdr:spPr>
        <a:xfrm>
          <a:off x="10388600" y="540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23114</xdr:rowOff>
    </xdr:from>
    <xdr:to>
      <xdr:col>15</xdr:col>
      <xdr:colOff>180975</xdr:colOff>
      <xdr:row>39</xdr:row>
      <xdr:rowOff>44450</xdr:rowOff>
    </xdr:to>
    <xdr:cxnSp macro="">
      <xdr:nvCxnSpPr>
        <xdr:cNvPr id="289" name="直線コネクタ 288"/>
        <xdr:cNvCxnSpPr/>
      </xdr:nvCxnSpPr>
      <xdr:spPr>
        <a:xfrm>
          <a:off x="9639300" y="6709664"/>
          <a:ext cx="8382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95394</xdr:rowOff>
    </xdr:from>
    <xdr:ext cx="378565" cy="259045"/>
    <xdr:sp macro="" textlink="">
      <xdr:nvSpPr>
        <xdr:cNvPr id="290" name="労働費平均値テキスト"/>
        <xdr:cNvSpPr txBox="1"/>
      </xdr:nvSpPr>
      <xdr:spPr>
        <a:xfrm>
          <a:off x="10528300" y="62675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72517</xdr:rowOff>
    </xdr:from>
    <xdr:to>
      <xdr:col>15</xdr:col>
      <xdr:colOff>231775</xdr:colOff>
      <xdr:row>38</xdr:row>
      <xdr:rowOff>2667</xdr:rowOff>
    </xdr:to>
    <xdr:sp macro="" textlink="">
      <xdr:nvSpPr>
        <xdr:cNvPr id="291" name="フローチャート : 判断 290"/>
        <xdr:cNvSpPr/>
      </xdr:nvSpPr>
      <xdr:spPr>
        <a:xfrm>
          <a:off x="104267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16637</xdr:rowOff>
    </xdr:from>
    <xdr:to>
      <xdr:col>14</xdr:col>
      <xdr:colOff>28575</xdr:colOff>
      <xdr:row>39</xdr:row>
      <xdr:rowOff>23114</xdr:rowOff>
    </xdr:to>
    <xdr:cxnSp macro="">
      <xdr:nvCxnSpPr>
        <xdr:cNvPr id="292" name="直線コネクタ 291"/>
        <xdr:cNvCxnSpPr/>
      </xdr:nvCxnSpPr>
      <xdr:spPr>
        <a:xfrm>
          <a:off x="8750300" y="6703187"/>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67945</xdr:rowOff>
    </xdr:from>
    <xdr:to>
      <xdr:col>14</xdr:col>
      <xdr:colOff>79375</xdr:colOff>
      <xdr:row>37</xdr:row>
      <xdr:rowOff>169545</xdr:rowOff>
    </xdr:to>
    <xdr:sp macro="" textlink="">
      <xdr:nvSpPr>
        <xdr:cNvPr id="293" name="フローチャート : 判断 292"/>
        <xdr:cNvSpPr/>
      </xdr:nvSpPr>
      <xdr:spPr>
        <a:xfrm>
          <a:off x="9588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14622</xdr:rowOff>
    </xdr:from>
    <xdr:ext cx="378565" cy="259045"/>
    <xdr:sp macro="" textlink="">
      <xdr:nvSpPr>
        <xdr:cNvPr id="294" name="テキスト ボックス 293"/>
        <xdr:cNvSpPr txBox="1"/>
      </xdr:nvSpPr>
      <xdr:spPr>
        <a:xfrm>
          <a:off x="9450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80645</xdr:rowOff>
    </xdr:from>
    <xdr:to>
      <xdr:col>12</xdr:col>
      <xdr:colOff>511175</xdr:colOff>
      <xdr:row>39</xdr:row>
      <xdr:rowOff>16637</xdr:rowOff>
    </xdr:to>
    <xdr:cxnSp macro="">
      <xdr:nvCxnSpPr>
        <xdr:cNvPr id="295" name="直線コネクタ 294"/>
        <xdr:cNvCxnSpPr/>
      </xdr:nvCxnSpPr>
      <xdr:spPr>
        <a:xfrm>
          <a:off x="7861300" y="6252845"/>
          <a:ext cx="889000" cy="45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36322</xdr:rowOff>
    </xdr:from>
    <xdr:to>
      <xdr:col>12</xdr:col>
      <xdr:colOff>561975</xdr:colOff>
      <xdr:row>36</xdr:row>
      <xdr:rowOff>137922</xdr:rowOff>
    </xdr:to>
    <xdr:sp macro="" textlink="">
      <xdr:nvSpPr>
        <xdr:cNvPr id="296" name="フローチャート : 判断 295"/>
        <xdr:cNvSpPr/>
      </xdr:nvSpPr>
      <xdr:spPr>
        <a:xfrm>
          <a:off x="8699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154449</xdr:rowOff>
    </xdr:from>
    <xdr:ext cx="469744" cy="259045"/>
    <xdr:sp macro="" textlink="">
      <xdr:nvSpPr>
        <xdr:cNvPr id="297" name="テキスト ボックス 296"/>
        <xdr:cNvSpPr txBox="1"/>
      </xdr:nvSpPr>
      <xdr:spPr>
        <a:xfrm>
          <a:off x="8515427"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80645</xdr:rowOff>
    </xdr:from>
    <xdr:to>
      <xdr:col>11</xdr:col>
      <xdr:colOff>307975</xdr:colOff>
      <xdr:row>37</xdr:row>
      <xdr:rowOff>61595</xdr:rowOff>
    </xdr:to>
    <xdr:cxnSp macro="">
      <xdr:nvCxnSpPr>
        <xdr:cNvPr id="298" name="直線コネクタ 297"/>
        <xdr:cNvCxnSpPr/>
      </xdr:nvCxnSpPr>
      <xdr:spPr>
        <a:xfrm flipV="1">
          <a:off x="6972300" y="625284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87757</xdr:rowOff>
    </xdr:from>
    <xdr:to>
      <xdr:col>11</xdr:col>
      <xdr:colOff>358775</xdr:colOff>
      <xdr:row>36</xdr:row>
      <xdr:rowOff>17907</xdr:rowOff>
    </xdr:to>
    <xdr:sp macro="" textlink="">
      <xdr:nvSpPr>
        <xdr:cNvPr id="299" name="フローチャート : 判断 298"/>
        <xdr:cNvSpPr/>
      </xdr:nvSpPr>
      <xdr:spPr>
        <a:xfrm>
          <a:off x="7810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34434</xdr:rowOff>
    </xdr:from>
    <xdr:ext cx="469744" cy="259045"/>
    <xdr:sp macro="" textlink="">
      <xdr:nvSpPr>
        <xdr:cNvPr id="300" name="テキスト ボックス 299"/>
        <xdr:cNvSpPr txBox="1"/>
      </xdr:nvSpPr>
      <xdr:spPr>
        <a:xfrm>
          <a:off x="7626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131191</xdr:rowOff>
    </xdr:from>
    <xdr:to>
      <xdr:col>10</xdr:col>
      <xdr:colOff>155575</xdr:colOff>
      <xdr:row>35</xdr:row>
      <xdr:rowOff>61341</xdr:rowOff>
    </xdr:to>
    <xdr:sp macro="" textlink="">
      <xdr:nvSpPr>
        <xdr:cNvPr id="301" name="フローチャート : 判断 300"/>
        <xdr:cNvSpPr/>
      </xdr:nvSpPr>
      <xdr:spPr>
        <a:xfrm>
          <a:off x="6921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77868</xdr:rowOff>
    </xdr:from>
    <xdr:ext cx="469744" cy="259045"/>
    <xdr:sp macro="" textlink="">
      <xdr:nvSpPr>
        <xdr:cNvPr id="302" name="テキスト ボックス 301"/>
        <xdr:cNvSpPr txBox="1"/>
      </xdr:nvSpPr>
      <xdr:spPr>
        <a:xfrm>
          <a:off x="6737427"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8" name="円/楕円 307"/>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09"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143764</xdr:rowOff>
    </xdr:from>
    <xdr:to>
      <xdr:col>14</xdr:col>
      <xdr:colOff>79375</xdr:colOff>
      <xdr:row>39</xdr:row>
      <xdr:rowOff>73914</xdr:rowOff>
    </xdr:to>
    <xdr:sp macro="" textlink="">
      <xdr:nvSpPr>
        <xdr:cNvPr id="310" name="円/楕円 309"/>
        <xdr:cNvSpPr/>
      </xdr:nvSpPr>
      <xdr:spPr>
        <a:xfrm>
          <a:off x="9588500" y="66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65041</xdr:rowOff>
    </xdr:from>
    <xdr:ext cx="313932" cy="259045"/>
    <xdr:sp macro="" textlink="">
      <xdr:nvSpPr>
        <xdr:cNvPr id="311" name="テキスト ボックス 310"/>
        <xdr:cNvSpPr txBox="1"/>
      </xdr:nvSpPr>
      <xdr:spPr>
        <a:xfrm>
          <a:off x="9482333" y="67515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137287</xdr:rowOff>
    </xdr:from>
    <xdr:to>
      <xdr:col>12</xdr:col>
      <xdr:colOff>561975</xdr:colOff>
      <xdr:row>39</xdr:row>
      <xdr:rowOff>67437</xdr:rowOff>
    </xdr:to>
    <xdr:sp macro="" textlink="">
      <xdr:nvSpPr>
        <xdr:cNvPr id="312" name="円/楕円 311"/>
        <xdr:cNvSpPr/>
      </xdr:nvSpPr>
      <xdr:spPr>
        <a:xfrm>
          <a:off x="8699500" y="665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58564</xdr:rowOff>
    </xdr:from>
    <xdr:ext cx="313932" cy="259045"/>
    <xdr:sp macro="" textlink="">
      <xdr:nvSpPr>
        <xdr:cNvPr id="313" name="テキスト ボックス 312"/>
        <xdr:cNvSpPr txBox="1"/>
      </xdr:nvSpPr>
      <xdr:spPr>
        <a:xfrm>
          <a:off x="8593333" y="67451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29845</xdr:rowOff>
    </xdr:from>
    <xdr:to>
      <xdr:col>11</xdr:col>
      <xdr:colOff>358775</xdr:colOff>
      <xdr:row>36</xdr:row>
      <xdr:rowOff>131445</xdr:rowOff>
    </xdr:to>
    <xdr:sp macro="" textlink="">
      <xdr:nvSpPr>
        <xdr:cNvPr id="314" name="円/楕円 313"/>
        <xdr:cNvSpPr/>
      </xdr:nvSpPr>
      <xdr:spPr>
        <a:xfrm>
          <a:off x="7810500" y="620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122572</xdr:rowOff>
    </xdr:from>
    <xdr:ext cx="469744" cy="259045"/>
    <xdr:sp macro="" textlink="">
      <xdr:nvSpPr>
        <xdr:cNvPr id="315" name="テキスト ボックス 314"/>
        <xdr:cNvSpPr txBox="1"/>
      </xdr:nvSpPr>
      <xdr:spPr>
        <a:xfrm>
          <a:off x="7626427" y="629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10795</xdr:rowOff>
    </xdr:from>
    <xdr:to>
      <xdr:col>10</xdr:col>
      <xdr:colOff>155575</xdr:colOff>
      <xdr:row>37</xdr:row>
      <xdr:rowOff>112395</xdr:rowOff>
    </xdr:to>
    <xdr:sp macro="" textlink="">
      <xdr:nvSpPr>
        <xdr:cNvPr id="316" name="円/楕円 315"/>
        <xdr:cNvSpPr/>
      </xdr:nvSpPr>
      <xdr:spPr>
        <a:xfrm>
          <a:off x="6921500" y="635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103522</xdr:rowOff>
    </xdr:from>
    <xdr:ext cx="378565" cy="259045"/>
    <xdr:sp macro="" textlink="">
      <xdr:nvSpPr>
        <xdr:cNvPr id="317" name="テキスト ボックス 316"/>
        <xdr:cNvSpPr txBox="1"/>
      </xdr:nvSpPr>
      <xdr:spPr>
        <a:xfrm>
          <a:off x="6783017" y="6447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145415</xdr:rowOff>
    </xdr:from>
    <xdr:to>
      <xdr:col>15</xdr:col>
      <xdr:colOff>180340</xdr:colOff>
      <xdr:row>58</xdr:row>
      <xdr:rowOff>132087</xdr:rowOff>
    </xdr:to>
    <xdr:cxnSp macro="">
      <xdr:nvCxnSpPr>
        <xdr:cNvPr id="339" name="直線コネクタ 338"/>
        <xdr:cNvCxnSpPr/>
      </xdr:nvCxnSpPr>
      <xdr:spPr>
        <a:xfrm flipV="1">
          <a:off x="10475595" y="8717915"/>
          <a:ext cx="1270" cy="1358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135914</xdr:rowOff>
    </xdr:from>
    <xdr:ext cx="378565" cy="259045"/>
    <xdr:sp macro="" textlink="">
      <xdr:nvSpPr>
        <xdr:cNvPr id="340" name="農林水産業費最小値テキスト"/>
        <xdr:cNvSpPr txBox="1"/>
      </xdr:nvSpPr>
      <xdr:spPr>
        <a:xfrm>
          <a:off x="10528300" y="10080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15</xdr:col>
      <xdr:colOff>92075</xdr:colOff>
      <xdr:row>58</xdr:row>
      <xdr:rowOff>132087</xdr:rowOff>
    </xdr:from>
    <xdr:to>
      <xdr:col>15</xdr:col>
      <xdr:colOff>269875</xdr:colOff>
      <xdr:row>58</xdr:row>
      <xdr:rowOff>132087</xdr:rowOff>
    </xdr:to>
    <xdr:cxnSp macro="">
      <xdr:nvCxnSpPr>
        <xdr:cNvPr id="341" name="直線コネクタ 340"/>
        <xdr:cNvCxnSpPr/>
      </xdr:nvCxnSpPr>
      <xdr:spPr>
        <a:xfrm>
          <a:off x="10388600" y="10076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92092</xdr:rowOff>
    </xdr:from>
    <xdr:ext cx="534377" cy="259045"/>
    <xdr:sp macro="" textlink="">
      <xdr:nvSpPr>
        <xdr:cNvPr id="342" name="農林水産業費最大値テキスト"/>
        <xdr:cNvSpPr txBox="1"/>
      </xdr:nvSpPr>
      <xdr:spPr>
        <a:xfrm>
          <a:off x="10528300" y="849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59,750</a:t>
          </a:r>
          <a:endParaRPr kumimoji="1" lang="ja-JP" altLang="en-US" sz="1000" b="1">
            <a:latin typeface="ＭＳ Ｐゴシック"/>
          </a:endParaRPr>
        </a:p>
      </xdr:txBody>
    </xdr:sp>
    <xdr:clientData/>
  </xdr:oneCellAnchor>
  <xdr:twoCellAnchor>
    <xdr:from>
      <xdr:col>15</xdr:col>
      <xdr:colOff>92075</xdr:colOff>
      <xdr:row>50</xdr:row>
      <xdr:rowOff>145415</xdr:rowOff>
    </xdr:from>
    <xdr:to>
      <xdr:col>15</xdr:col>
      <xdr:colOff>269875</xdr:colOff>
      <xdr:row>50</xdr:row>
      <xdr:rowOff>145415</xdr:rowOff>
    </xdr:to>
    <xdr:cxnSp macro="">
      <xdr:nvCxnSpPr>
        <xdr:cNvPr id="343" name="直線コネクタ 342"/>
        <xdr:cNvCxnSpPr/>
      </xdr:nvCxnSpPr>
      <xdr:spPr>
        <a:xfrm>
          <a:off x="10388600" y="871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101867</xdr:rowOff>
    </xdr:from>
    <xdr:to>
      <xdr:col>15</xdr:col>
      <xdr:colOff>180975</xdr:colOff>
      <xdr:row>58</xdr:row>
      <xdr:rowOff>106690</xdr:rowOff>
    </xdr:to>
    <xdr:cxnSp macro="">
      <xdr:nvCxnSpPr>
        <xdr:cNvPr id="344" name="直線コネクタ 343"/>
        <xdr:cNvCxnSpPr/>
      </xdr:nvCxnSpPr>
      <xdr:spPr>
        <a:xfrm flipV="1">
          <a:off x="9639300" y="10045967"/>
          <a:ext cx="838200" cy="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151142</xdr:rowOff>
    </xdr:from>
    <xdr:ext cx="469744" cy="259045"/>
    <xdr:sp macro="" textlink="">
      <xdr:nvSpPr>
        <xdr:cNvPr id="345" name="農林水産業費平均値テキスト"/>
        <xdr:cNvSpPr txBox="1"/>
      </xdr:nvSpPr>
      <xdr:spPr>
        <a:xfrm>
          <a:off x="10528300" y="9752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128265</xdr:rowOff>
    </xdr:from>
    <xdr:to>
      <xdr:col>15</xdr:col>
      <xdr:colOff>231775</xdr:colOff>
      <xdr:row>58</xdr:row>
      <xdr:rowOff>58415</xdr:rowOff>
    </xdr:to>
    <xdr:sp macro="" textlink="">
      <xdr:nvSpPr>
        <xdr:cNvPr id="346" name="フローチャート : 判断 345"/>
        <xdr:cNvSpPr/>
      </xdr:nvSpPr>
      <xdr:spPr>
        <a:xfrm>
          <a:off x="104267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106690</xdr:rowOff>
    </xdr:from>
    <xdr:to>
      <xdr:col>14</xdr:col>
      <xdr:colOff>28575</xdr:colOff>
      <xdr:row>58</xdr:row>
      <xdr:rowOff>118211</xdr:rowOff>
    </xdr:to>
    <xdr:cxnSp macro="">
      <xdr:nvCxnSpPr>
        <xdr:cNvPr id="347" name="直線コネクタ 346"/>
        <xdr:cNvCxnSpPr/>
      </xdr:nvCxnSpPr>
      <xdr:spPr>
        <a:xfrm flipV="1">
          <a:off x="8750300" y="10050790"/>
          <a:ext cx="889000" cy="1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118892</xdr:rowOff>
    </xdr:from>
    <xdr:to>
      <xdr:col>14</xdr:col>
      <xdr:colOff>79375</xdr:colOff>
      <xdr:row>58</xdr:row>
      <xdr:rowOff>49042</xdr:rowOff>
    </xdr:to>
    <xdr:sp macro="" textlink="">
      <xdr:nvSpPr>
        <xdr:cNvPr id="348" name="フローチャート : 判断 347"/>
        <xdr:cNvSpPr/>
      </xdr:nvSpPr>
      <xdr:spPr>
        <a:xfrm>
          <a:off x="9588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65569</xdr:rowOff>
    </xdr:from>
    <xdr:ext cx="469744" cy="259045"/>
    <xdr:sp macro="" textlink="">
      <xdr:nvSpPr>
        <xdr:cNvPr id="349" name="テキスト ボックス 348"/>
        <xdr:cNvSpPr txBox="1"/>
      </xdr:nvSpPr>
      <xdr:spPr>
        <a:xfrm>
          <a:off x="9404427" y="966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113114</xdr:rowOff>
    </xdr:from>
    <xdr:to>
      <xdr:col>12</xdr:col>
      <xdr:colOff>511175</xdr:colOff>
      <xdr:row>58</xdr:row>
      <xdr:rowOff>118211</xdr:rowOff>
    </xdr:to>
    <xdr:cxnSp macro="">
      <xdr:nvCxnSpPr>
        <xdr:cNvPr id="350" name="直線コネクタ 349"/>
        <xdr:cNvCxnSpPr/>
      </xdr:nvCxnSpPr>
      <xdr:spPr>
        <a:xfrm>
          <a:off x="7861300" y="10057214"/>
          <a:ext cx="889000" cy="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104628</xdr:rowOff>
    </xdr:from>
    <xdr:to>
      <xdr:col>12</xdr:col>
      <xdr:colOff>561975</xdr:colOff>
      <xdr:row>57</xdr:row>
      <xdr:rowOff>34778</xdr:rowOff>
    </xdr:to>
    <xdr:sp macro="" textlink="">
      <xdr:nvSpPr>
        <xdr:cNvPr id="351" name="フローチャート : 判断 350"/>
        <xdr:cNvSpPr/>
      </xdr:nvSpPr>
      <xdr:spPr>
        <a:xfrm>
          <a:off x="8699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51305</xdr:rowOff>
    </xdr:from>
    <xdr:ext cx="534377" cy="259045"/>
    <xdr:sp macro="" textlink="">
      <xdr:nvSpPr>
        <xdr:cNvPr id="352" name="テキスト ボックス 351"/>
        <xdr:cNvSpPr txBox="1"/>
      </xdr:nvSpPr>
      <xdr:spPr>
        <a:xfrm>
          <a:off x="8483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111765</xdr:rowOff>
    </xdr:from>
    <xdr:to>
      <xdr:col>11</xdr:col>
      <xdr:colOff>307975</xdr:colOff>
      <xdr:row>58</xdr:row>
      <xdr:rowOff>113114</xdr:rowOff>
    </xdr:to>
    <xdr:cxnSp macro="">
      <xdr:nvCxnSpPr>
        <xdr:cNvPr id="353" name="直線コネクタ 352"/>
        <xdr:cNvCxnSpPr/>
      </xdr:nvCxnSpPr>
      <xdr:spPr>
        <a:xfrm>
          <a:off x="6972300" y="10055865"/>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114115</xdr:rowOff>
    </xdr:from>
    <xdr:to>
      <xdr:col>11</xdr:col>
      <xdr:colOff>358775</xdr:colOff>
      <xdr:row>57</xdr:row>
      <xdr:rowOff>44265</xdr:rowOff>
    </xdr:to>
    <xdr:sp macro="" textlink="">
      <xdr:nvSpPr>
        <xdr:cNvPr id="354" name="フローチャート : 判断 353"/>
        <xdr:cNvSpPr/>
      </xdr:nvSpPr>
      <xdr:spPr>
        <a:xfrm>
          <a:off x="7810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60792</xdr:rowOff>
    </xdr:from>
    <xdr:ext cx="534377" cy="259045"/>
    <xdr:sp macro="" textlink="">
      <xdr:nvSpPr>
        <xdr:cNvPr id="355" name="テキスト ボックス 354"/>
        <xdr:cNvSpPr txBox="1"/>
      </xdr:nvSpPr>
      <xdr:spPr>
        <a:xfrm>
          <a:off x="7594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146187</xdr:rowOff>
    </xdr:from>
    <xdr:to>
      <xdr:col>10</xdr:col>
      <xdr:colOff>155575</xdr:colOff>
      <xdr:row>57</xdr:row>
      <xdr:rowOff>76337</xdr:rowOff>
    </xdr:to>
    <xdr:sp macro="" textlink="">
      <xdr:nvSpPr>
        <xdr:cNvPr id="356" name="フローチャート : 判断 355"/>
        <xdr:cNvSpPr/>
      </xdr:nvSpPr>
      <xdr:spPr>
        <a:xfrm>
          <a:off x="6921500" y="974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92864</xdr:rowOff>
    </xdr:from>
    <xdr:ext cx="534377" cy="259045"/>
    <xdr:sp macro="" textlink="">
      <xdr:nvSpPr>
        <xdr:cNvPr id="357" name="テキスト ボックス 356"/>
        <xdr:cNvSpPr txBox="1"/>
      </xdr:nvSpPr>
      <xdr:spPr>
        <a:xfrm>
          <a:off x="6705111" y="95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51067</xdr:rowOff>
    </xdr:from>
    <xdr:to>
      <xdr:col>15</xdr:col>
      <xdr:colOff>231775</xdr:colOff>
      <xdr:row>58</xdr:row>
      <xdr:rowOff>152667</xdr:rowOff>
    </xdr:to>
    <xdr:sp macro="" textlink="">
      <xdr:nvSpPr>
        <xdr:cNvPr id="363" name="円/楕円 362"/>
        <xdr:cNvSpPr/>
      </xdr:nvSpPr>
      <xdr:spPr>
        <a:xfrm>
          <a:off x="10426700" y="999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137444</xdr:rowOff>
    </xdr:from>
    <xdr:ext cx="469744" cy="259045"/>
    <xdr:sp macro="" textlink="">
      <xdr:nvSpPr>
        <xdr:cNvPr id="364" name="農林水産業費該当値テキスト"/>
        <xdr:cNvSpPr txBox="1"/>
      </xdr:nvSpPr>
      <xdr:spPr>
        <a:xfrm>
          <a:off x="10528300" y="991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55890</xdr:rowOff>
    </xdr:from>
    <xdr:to>
      <xdr:col>14</xdr:col>
      <xdr:colOff>79375</xdr:colOff>
      <xdr:row>58</xdr:row>
      <xdr:rowOff>157490</xdr:rowOff>
    </xdr:to>
    <xdr:sp macro="" textlink="">
      <xdr:nvSpPr>
        <xdr:cNvPr id="365" name="円/楕円 364"/>
        <xdr:cNvSpPr/>
      </xdr:nvSpPr>
      <xdr:spPr>
        <a:xfrm>
          <a:off x="9588500" y="999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148617</xdr:rowOff>
    </xdr:from>
    <xdr:ext cx="469744" cy="259045"/>
    <xdr:sp macro="" textlink="">
      <xdr:nvSpPr>
        <xdr:cNvPr id="366" name="テキスト ボックス 365"/>
        <xdr:cNvSpPr txBox="1"/>
      </xdr:nvSpPr>
      <xdr:spPr>
        <a:xfrm>
          <a:off x="9404427" y="100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67411</xdr:rowOff>
    </xdr:from>
    <xdr:to>
      <xdr:col>12</xdr:col>
      <xdr:colOff>561975</xdr:colOff>
      <xdr:row>58</xdr:row>
      <xdr:rowOff>169011</xdr:rowOff>
    </xdr:to>
    <xdr:sp macro="" textlink="">
      <xdr:nvSpPr>
        <xdr:cNvPr id="367" name="円/楕円 366"/>
        <xdr:cNvSpPr/>
      </xdr:nvSpPr>
      <xdr:spPr>
        <a:xfrm>
          <a:off x="8699500" y="1001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58</xdr:row>
      <xdr:rowOff>160138</xdr:rowOff>
    </xdr:from>
    <xdr:ext cx="378565" cy="259045"/>
    <xdr:sp macro="" textlink="">
      <xdr:nvSpPr>
        <xdr:cNvPr id="368" name="テキスト ボックス 367"/>
        <xdr:cNvSpPr txBox="1"/>
      </xdr:nvSpPr>
      <xdr:spPr>
        <a:xfrm>
          <a:off x="8561017" y="10104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62314</xdr:rowOff>
    </xdr:from>
    <xdr:to>
      <xdr:col>11</xdr:col>
      <xdr:colOff>358775</xdr:colOff>
      <xdr:row>58</xdr:row>
      <xdr:rowOff>163914</xdr:rowOff>
    </xdr:to>
    <xdr:sp macro="" textlink="">
      <xdr:nvSpPr>
        <xdr:cNvPr id="369" name="円/楕円 368"/>
        <xdr:cNvSpPr/>
      </xdr:nvSpPr>
      <xdr:spPr>
        <a:xfrm>
          <a:off x="7810500" y="1000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155041</xdr:rowOff>
    </xdr:from>
    <xdr:ext cx="469744" cy="259045"/>
    <xdr:sp macro="" textlink="">
      <xdr:nvSpPr>
        <xdr:cNvPr id="370" name="テキスト ボックス 369"/>
        <xdr:cNvSpPr txBox="1"/>
      </xdr:nvSpPr>
      <xdr:spPr>
        <a:xfrm>
          <a:off x="7626427" y="1009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60965</xdr:rowOff>
    </xdr:from>
    <xdr:to>
      <xdr:col>10</xdr:col>
      <xdr:colOff>155575</xdr:colOff>
      <xdr:row>58</xdr:row>
      <xdr:rowOff>162565</xdr:rowOff>
    </xdr:to>
    <xdr:sp macro="" textlink="">
      <xdr:nvSpPr>
        <xdr:cNvPr id="371" name="円/楕円 370"/>
        <xdr:cNvSpPr/>
      </xdr:nvSpPr>
      <xdr:spPr>
        <a:xfrm>
          <a:off x="6921500" y="1000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153692</xdr:rowOff>
    </xdr:from>
    <xdr:ext cx="469744" cy="259045"/>
    <xdr:sp macro="" textlink="">
      <xdr:nvSpPr>
        <xdr:cNvPr id="372" name="テキスト ボックス 371"/>
        <xdr:cNvSpPr txBox="1"/>
      </xdr:nvSpPr>
      <xdr:spPr>
        <a:xfrm>
          <a:off x="6737427" y="1009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53822</xdr:rowOff>
    </xdr:from>
    <xdr:to>
      <xdr:col>15</xdr:col>
      <xdr:colOff>180340</xdr:colOff>
      <xdr:row>79</xdr:row>
      <xdr:rowOff>19075</xdr:rowOff>
    </xdr:to>
    <xdr:cxnSp macro="">
      <xdr:nvCxnSpPr>
        <xdr:cNvPr id="396" name="直線コネクタ 395"/>
        <xdr:cNvCxnSpPr/>
      </xdr:nvCxnSpPr>
      <xdr:spPr>
        <a:xfrm flipV="1">
          <a:off x="10475595" y="12226772"/>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22902</xdr:rowOff>
    </xdr:from>
    <xdr:ext cx="378565" cy="259045"/>
    <xdr:sp macro="" textlink="">
      <xdr:nvSpPr>
        <xdr:cNvPr id="397" name="商工費最小値テキスト"/>
        <xdr:cNvSpPr txBox="1"/>
      </xdr:nvSpPr>
      <xdr:spPr>
        <a:xfrm>
          <a:off x="10528300" y="13567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15</xdr:col>
      <xdr:colOff>92075</xdr:colOff>
      <xdr:row>79</xdr:row>
      <xdr:rowOff>19075</xdr:rowOff>
    </xdr:from>
    <xdr:to>
      <xdr:col>15</xdr:col>
      <xdr:colOff>269875</xdr:colOff>
      <xdr:row>79</xdr:row>
      <xdr:rowOff>19075</xdr:rowOff>
    </xdr:to>
    <xdr:cxnSp macro="">
      <xdr:nvCxnSpPr>
        <xdr:cNvPr id="398" name="直線コネクタ 397"/>
        <xdr:cNvCxnSpPr/>
      </xdr:nvCxnSpPr>
      <xdr:spPr>
        <a:xfrm>
          <a:off x="10388600" y="13563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499</xdr:rowOff>
    </xdr:from>
    <xdr:ext cx="534377" cy="259045"/>
    <xdr:sp macro="" textlink="">
      <xdr:nvSpPr>
        <xdr:cNvPr id="399" name="商工費最大値テキスト"/>
        <xdr:cNvSpPr txBox="1"/>
      </xdr:nvSpPr>
      <xdr:spPr>
        <a:xfrm>
          <a:off x="10528300" y="120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35,754</a:t>
          </a:r>
          <a:endParaRPr kumimoji="1" lang="ja-JP" altLang="en-US" sz="1000" b="1">
            <a:latin typeface="ＭＳ Ｐゴシック"/>
          </a:endParaRPr>
        </a:p>
      </xdr:txBody>
    </xdr:sp>
    <xdr:clientData/>
  </xdr:oneCellAnchor>
  <xdr:twoCellAnchor>
    <xdr:from>
      <xdr:col>15</xdr:col>
      <xdr:colOff>92075</xdr:colOff>
      <xdr:row>71</xdr:row>
      <xdr:rowOff>53822</xdr:rowOff>
    </xdr:from>
    <xdr:to>
      <xdr:col>15</xdr:col>
      <xdr:colOff>269875</xdr:colOff>
      <xdr:row>71</xdr:row>
      <xdr:rowOff>53822</xdr:rowOff>
    </xdr:to>
    <xdr:cxnSp macro="">
      <xdr:nvCxnSpPr>
        <xdr:cNvPr id="400" name="直線コネクタ 399"/>
        <xdr:cNvCxnSpPr/>
      </xdr:nvCxnSpPr>
      <xdr:spPr>
        <a:xfrm>
          <a:off x="10388600" y="122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108496</xdr:rowOff>
    </xdr:from>
    <xdr:to>
      <xdr:col>15</xdr:col>
      <xdr:colOff>180975</xdr:colOff>
      <xdr:row>78</xdr:row>
      <xdr:rowOff>136347</xdr:rowOff>
    </xdr:to>
    <xdr:cxnSp macro="">
      <xdr:nvCxnSpPr>
        <xdr:cNvPr id="401" name="直線コネクタ 400"/>
        <xdr:cNvCxnSpPr/>
      </xdr:nvCxnSpPr>
      <xdr:spPr>
        <a:xfrm>
          <a:off x="9639300" y="13481596"/>
          <a:ext cx="838200" cy="2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121874</xdr:rowOff>
    </xdr:from>
    <xdr:ext cx="469744" cy="259045"/>
    <xdr:sp macro="" textlink="">
      <xdr:nvSpPr>
        <xdr:cNvPr id="402" name="商工費平均値テキスト"/>
        <xdr:cNvSpPr txBox="1"/>
      </xdr:nvSpPr>
      <xdr:spPr>
        <a:xfrm>
          <a:off x="10528300" y="13152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98997</xdr:rowOff>
    </xdr:from>
    <xdr:to>
      <xdr:col>15</xdr:col>
      <xdr:colOff>231775</xdr:colOff>
      <xdr:row>78</xdr:row>
      <xdr:rowOff>29147</xdr:rowOff>
    </xdr:to>
    <xdr:sp macro="" textlink="">
      <xdr:nvSpPr>
        <xdr:cNvPr id="403" name="フローチャート : 判断 402"/>
        <xdr:cNvSpPr/>
      </xdr:nvSpPr>
      <xdr:spPr>
        <a:xfrm>
          <a:off x="104267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108496</xdr:rowOff>
    </xdr:from>
    <xdr:to>
      <xdr:col>14</xdr:col>
      <xdr:colOff>28575</xdr:colOff>
      <xdr:row>79</xdr:row>
      <xdr:rowOff>6274</xdr:rowOff>
    </xdr:to>
    <xdr:cxnSp macro="">
      <xdr:nvCxnSpPr>
        <xdr:cNvPr id="404" name="直線コネクタ 403"/>
        <xdr:cNvCxnSpPr/>
      </xdr:nvCxnSpPr>
      <xdr:spPr>
        <a:xfrm flipV="1">
          <a:off x="8750300" y="13481596"/>
          <a:ext cx="889000" cy="6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99910</xdr:rowOff>
    </xdr:from>
    <xdr:to>
      <xdr:col>14</xdr:col>
      <xdr:colOff>79375</xdr:colOff>
      <xdr:row>78</xdr:row>
      <xdr:rowOff>30060</xdr:rowOff>
    </xdr:to>
    <xdr:sp macro="" textlink="">
      <xdr:nvSpPr>
        <xdr:cNvPr id="405" name="フローチャート : 判断 404"/>
        <xdr:cNvSpPr/>
      </xdr:nvSpPr>
      <xdr:spPr>
        <a:xfrm>
          <a:off x="9588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46587</xdr:rowOff>
    </xdr:from>
    <xdr:ext cx="469744" cy="259045"/>
    <xdr:sp macro="" textlink="">
      <xdr:nvSpPr>
        <xdr:cNvPr id="406" name="テキスト ボックス 405"/>
        <xdr:cNvSpPr txBox="1"/>
      </xdr:nvSpPr>
      <xdr:spPr>
        <a:xfrm>
          <a:off x="9404427"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6274</xdr:rowOff>
    </xdr:from>
    <xdr:to>
      <xdr:col>12</xdr:col>
      <xdr:colOff>511175</xdr:colOff>
      <xdr:row>79</xdr:row>
      <xdr:rowOff>17247</xdr:rowOff>
    </xdr:to>
    <xdr:cxnSp macro="">
      <xdr:nvCxnSpPr>
        <xdr:cNvPr id="407" name="直線コネクタ 406"/>
        <xdr:cNvCxnSpPr/>
      </xdr:nvCxnSpPr>
      <xdr:spPr>
        <a:xfrm flipV="1">
          <a:off x="7861300" y="13550824"/>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163843</xdr:rowOff>
    </xdr:from>
    <xdr:to>
      <xdr:col>12</xdr:col>
      <xdr:colOff>561975</xdr:colOff>
      <xdr:row>77</xdr:row>
      <xdr:rowOff>93993</xdr:rowOff>
    </xdr:to>
    <xdr:sp macro="" textlink="">
      <xdr:nvSpPr>
        <xdr:cNvPr id="408" name="フローチャート : 判断 407"/>
        <xdr:cNvSpPr/>
      </xdr:nvSpPr>
      <xdr:spPr>
        <a:xfrm>
          <a:off x="8699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110520</xdr:rowOff>
    </xdr:from>
    <xdr:ext cx="469744" cy="259045"/>
    <xdr:sp macro="" textlink="">
      <xdr:nvSpPr>
        <xdr:cNvPr id="409" name="テキスト ボックス 408"/>
        <xdr:cNvSpPr txBox="1"/>
      </xdr:nvSpPr>
      <xdr:spPr>
        <a:xfrm>
          <a:off x="8515427"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17247</xdr:rowOff>
    </xdr:from>
    <xdr:to>
      <xdr:col>11</xdr:col>
      <xdr:colOff>307975</xdr:colOff>
      <xdr:row>79</xdr:row>
      <xdr:rowOff>24981</xdr:rowOff>
    </xdr:to>
    <xdr:cxnSp macro="">
      <xdr:nvCxnSpPr>
        <xdr:cNvPr id="410" name="直線コネクタ 409"/>
        <xdr:cNvCxnSpPr/>
      </xdr:nvCxnSpPr>
      <xdr:spPr>
        <a:xfrm flipV="1">
          <a:off x="6972300" y="13561797"/>
          <a:ext cx="8890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8013</xdr:rowOff>
    </xdr:from>
    <xdr:to>
      <xdr:col>11</xdr:col>
      <xdr:colOff>358775</xdr:colOff>
      <xdr:row>77</xdr:row>
      <xdr:rowOff>109613</xdr:rowOff>
    </xdr:to>
    <xdr:sp macro="" textlink="">
      <xdr:nvSpPr>
        <xdr:cNvPr id="411" name="フローチャート : 判断 410"/>
        <xdr:cNvSpPr/>
      </xdr:nvSpPr>
      <xdr:spPr>
        <a:xfrm>
          <a:off x="7810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126140</xdr:rowOff>
    </xdr:from>
    <xdr:ext cx="469744" cy="259045"/>
    <xdr:sp macro="" textlink="">
      <xdr:nvSpPr>
        <xdr:cNvPr id="412" name="テキスト ボックス 411"/>
        <xdr:cNvSpPr txBox="1"/>
      </xdr:nvSpPr>
      <xdr:spPr>
        <a:xfrm>
          <a:off x="7626427"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23749</xdr:rowOff>
    </xdr:from>
    <xdr:to>
      <xdr:col>10</xdr:col>
      <xdr:colOff>155575</xdr:colOff>
      <xdr:row>77</xdr:row>
      <xdr:rowOff>125349</xdr:rowOff>
    </xdr:to>
    <xdr:sp macro="" textlink="">
      <xdr:nvSpPr>
        <xdr:cNvPr id="413" name="フローチャート : 判断 412"/>
        <xdr:cNvSpPr/>
      </xdr:nvSpPr>
      <xdr:spPr>
        <a:xfrm>
          <a:off x="6921500" y="1322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141876</xdr:rowOff>
    </xdr:from>
    <xdr:ext cx="469744" cy="259045"/>
    <xdr:sp macro="" textlink="">
      <xdr:nvSpPr>
        <xdr:cNvPr id="414" name="テキスト ボックス 413"/>
        <xdr:cNvSpPr txBox="1"/>
      </xdr:nvSpPr>
      <xdr:spPr>
        <a:xfrm>
          <a:off x="6737427" y="1300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85547</xdr:rowOff>
    </xdr:from>
    <xdr:to>
      <xdr:col>15</xdr:col>
      <xdr:colOff>231775</xdr:colOff>
      <xdr:row>79</xdr:row>
      <xdr:rowOff>15697</xdr:rowOff>
    </xdr:to>
    <xdr:sp macro="" textlink="">
      <xdr:nvSpPr>
        <xdr:cNvPr id="420" name="円/楕円 419"/>
        <xdr:cNvSpPr/>
      </xdr:nvSpPr>
      <xdr:spPr>
        <a:xfrm>
          <a:off x="10426700" y="1345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474</xdr:rowOff>
    </xdr:from>
    <xdr:ext cx="469744" cy="259045"/>
    <xdr:sp macro="" textlink="">
      <xdr:nvSpPr>
        <xdr:cNvPr id="421" name="商工費該当値テキスト"/>
        <xdr:cNvSpPr txBox="1"/>
      </xdr:nvSpPr>
      <xdr:spPr>
        <a:xfrm>
          <a:off x="10528300" y="1337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57696</xdr:rowOff>
    </xdr:from>
    <xdr:to>
      <xdr:col>14</xdr:col>
      <xdr:colOff>79375</xdr:colOff>
      <xdr:row>78</xdr:row>
      <xdr:rowOff>159296</xdr:rowOff>
    </xdr:to>
    <xdr:sp macro="" textlink="">
      <xdr:nvSpPr>
        <xdr:cNvPr id="422" name="円/楕円 421"/>
        <xdr:cNvSpPr/>
      </xdr:nvSpPr>
      <xdr:spPr>
        <a:xfrm>
          <a:off x="9588500" y="1343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150423</xdr:rowOff>
    </xdr:from>
    <xdr:ext cx="469744" cy="259045"/>
    <xdr:sp macro="" textlink="">
      <xdr:nvSpPr>
        <xdr:cNvPr id="423" name="テキスト ボックス 422"/>
        <xdr:cNvSpPr txBox="1"/>
      </xdr:nvSpPr>
      <xdr:spPr>
        <a:xfrm>
          <a:off x="9404427" y="13523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126924</xdr:rowOff>
    </xdr:from>
    <xdr:to>
      <xdr:col>12</xdr:col>
      <xdr:colOff>561975</xdr:colOff>
      <xdr:row>79</xdr:row>
      <xdr:rowOff>57074</xdr:rowOff>
    </xdr:to>
    <xdr:sp macro="" textlink="">
      <xdr:nvSpPr>
        <xdr:cNvPr id="424" name="円/楕円 423"/>
        <xdr:cNvSpPr/>
      </xdr:nvSpPr>
      <xdr:spPr>
        <a:xfrm>
          <a:off x="8699500" y="1350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48201</xdr:rowOff>
    </xdr:from>
    <xdr:ext cx="469744" cy="259045"/>
    <xdr:sp macro="" textlink="">
      <xdr:nvSpPr>
        <xdr:cNvPr id="425" name="テキスト ボックス 424"/>
        <xdr:cNvSpPr txBox="1"/>
      </xdr:nvSpPr>
      <xdr:spPr>
        <a:xfrm>
          <a:off x="8515427" y="135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137897</xdr:rowOff>
    </xdr:from>
    <xdr:to>
      <xdr:col>11</xdr:col>
      <xdr:colOff>358775</xdr:colOff>
      <xdr:row>79</xdr:row>
      <xdr:rowOff>68047</xdr:rowOff>
    </xdr:to>
    <xdr:sp macro="" textlink="">
      <xdr:nvSpPr>
        <xdr:cNvPr id="426" name="円/楕円 425"/>
        <xdr:cNvSpPr/>
      </xdr:nvSpPr>
      <xdr:spPr>
        <a:xfrm>
          <a:off x="7810500" y="1351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79</xdr:row>
      <xdr:rowOff>59174</xdr:rowOff>
    </xdr:from>
    <xdr:ext cx="378565" cy="259045"/>
    <xdr:sp macro="" textlink="">
      <xdr:nvSpPr>
        <xdr:cNvPr id="427" name="テキスト ボックス 426"/>
        <xdr:cNvSpPr txBox="1"/>
      </xdr:nvSpPr>
      <xdr:spPr>
        <a:xfrm>
          <a:off x="7672017" y="13603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145631</xdr:rowOff>
    </xdr:from>
    <xdr:to>
      <xdr:col>10</xdr:col>
      <xdr:colOff>155575</xdr:colOff>
      <xdr:row>79</xdr:row>
      <xdr:rowOff>75781</xdr:rowOff>
    </xdr:to>
    <xdr:sp macro="" textlink="">
      <xdr:nvSpPr>
        <xdr:cNvPr id="428" name="円/楕円 427"/>
        <xdr:cNvSpPr/>
      </xdr:nvSpPr>
      <xdr:spPr>
        <a:xfrm>
          <a:off x="6921500" y="1351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79</xdr:row>
      <xdr:rowOff>66908</xdr:rowOff>
    </xdr:from>
    <xdr:ext cx="378565" cy="259045"/>
    <xdr:sp macro="" textlink="">
      <xdr:nvSpPr>
        <xdr:cNvPr id="429" name="テキスト ボックス 428"/>
        <xdr:cNvSpPr txBox="1"/>
      </xdr:nvSpPr>
      <xdr:spPr>
        <a:xfrm>
          <a:off x="6783017" y="13611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140720</xdr:rowOff>
    </xdr:from>
    <xdr:to>
      <xdr:col>15</xdr:col>
      <xdr:colOff>180340</xdr:colOff>
      <xdr:row>98</xdr:row>
      <xdr:rowOff>83387</xdr:rowOff>
    </xdr:to>
    <xdr:cxnSp macro="">
      <xdr:nvCxnSpPr>
        <xdr:cNvPr id="451" name="直線コネクタ 450"/>
        <xdr:cNvCxnSpPr/>
      </xdr:nvCxnSpPr>
      <xdr:spPr>
        <a:xfrm flipV="1">
          <a:off x="10475595" y="15571220"/>
          <a:ext cx="1270" cy="131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87214</xdr:rowOff>
    </xdr:from>
    <xdr:ext cx="534377" cy="259045"/>
    <xdr:sp macro="" textlink="">
      <xdr:nvSpPr>
        <xdr:cNvPr id="452" name="土木費最小値テキスト"/>
        <xdr:cNvSpPr txBox="1"/>
      </xdr:nvSpPr>
      <xdr:spPr>
        <a:xfrm>
          <a:off x="10528300" y="1688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12,317</a:t>
          </a:r>
          <a:endParaRPr kumimoji="1" lang="ja-JP" altLang="en-US" sz="1000" b="1">
            <a:latin typeface="ＭＳ Ｐゴシック"/>
          </a:endParaRPr>
        </a:p>
      </xdr:txBody>
    </xdr:sp>
    <xdr:clientData/>
  </xdr:oneCellAnchor>
  <xdr:twoCellAnchor>
    <xdr:from>
      <xdr:col>15</xdr:col>
      <xdr:colOff>92075</xdr:colOff>
      <xdr:row>98</xdr:row>
      <xdr:rowOff>83387</xdr:rowOff>
    </xdr:from>
    <xdr:to>
      <xdr:col>15</xdr:col>
      <xdr:colOff>269875</xdr:colOff>
      <xdr:row>98</xdr:row>
      <xdr:rowOff>83387</xdr:rowOff>
    </xdr:to>
    <xdr:cxnSp macro="">
      <xdr:nvCxnSpPr>
        <xdr:cNvPr id="453" name="直線コネクタ 452"/>
        <xdr:cNvCxnSpPr/>
      </xdr:nvCxnSpPr>
      <xdr:spPr>
        <a:xfrm>
          <a:off x="10388600" y="1688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87397</xdr:rowOff>
    </xdr:from>
    <xdr:ext cx="599010" cy="259045"/>
    <xdr:sp macro="" textlink="">
      <xdr:nvSpPr>
        <xdr:cNvPr id="454" name="土木費最大値テキスト"/>
        <xdr:cNvSpPr txBox="1"/>
      </xdr:nvSpPr>
      <xdr:spPr>
        <a:xfrm>
          <a:off x="10528300" y="1534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299,777</a:t>
          </a:r>
          <a:endParaRPr kumimoji="1" lang="ja-JP" altLang="en-US" sz="1000" b="1">
            <a:latin typeface="ＭＳ Ｐゴシック"/>
          </a:endParaRPr>
        </a:p>
      </xdr:txBody>
    </xdr:sp>
    <xdr:clientData/>
  </xdr:oneCellAnchor>
  <xdr:twoCellAnchor>
    <xdr:from>
      <xdr:col>15</xdr:col>
      <xdr:colOff>92075</xdr:colOff>
      <xdr:row>90</xdr:row>
      <xdr:rowOff>140720</xdr:rowOff>
    </xdr:from>
    <xdr:to>
      <xdr:col>15</xdr:col>
      <xdr:colOff>269875</xdr:colOff>
      <xdr:row>90</xdr:row>
      <xdr:rowOff>140720</xdr:rowOff>
    </xdr:to>
    <xdr:cxnSp macro="">
      <xdr:nvCxnSpPr>
        <xdr:cNvPr id="455" name="直線コネクタ 454"/>
        <xdr:cNvCxnSpPr/>
      </xdr:nvCxnSpPr>
      <xdr:spPr>
        <a:xfrm>
          <a:off x="10388600" y="15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23927</xdr:rowOff>
    </xdr:from>
    <xdr:to>
      <xdr:col>15</xdr:col>
      <xdr:colOff>180975</xdr:colOff>
      <xdr:row>98</xdr:row>
      <xdr:rowOff>44679</xdr:rowOff>
    </xdr:to>
    <xdr:cxnSp macro="">
      <xdr:nvCxnSpPr>
        <xdr:cNvPr id="456" name="直線コネクタ 455"/>
        <xdr:cNvCxnSpPr/>
      </xdr:nvCxnSpPr>
      <xdr:spPr>
        <a:xfrm flipV="1">
          <a:off x="9639300" y="16826027"/>
          <a:ext cx="838200" cy="2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108252</xdr:rowOff>
    </xdr:from>
    <xdr:ext cx="534377" cy="259045"/>
    <xdr:sp macro="" textlink="">
      <xdr:nvSpPr>
        <xdr:cNvPr id="457" name="土木費平均値テキスト"/>
        <xdr:cNvSpPr txBox="1"/>
      </xdr:nvSpPr>
      <xdr:spPr>
        <a:xfrm>
          <a:off x="10528300" y="16567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38,271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85375</xdr:rowOff>
    </xdr:from>
    <xdr:to>
      <xdr:col>15</xdr:col>
      <xdr:colOff>231775</xdr:colOff>
      <xdr:row>98</xdr:row>
      <xdr:rowOff>15525</xdr:rowOff>
    </xdr:to>
    <xdr:sp macro="" textlink="">
      <xdr:nvSpPr>
        <xdr:cNvPr id="458" name="フローチャート : 判断 457"/>
        <xdr:cNvSpPr/>
      </xdr:nvSpPr>
      <xdr:spPr>
        <a:xfrm>
          <a:off x="104267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31576</xdr:rowOff>
    </xdr:from>
    <xdr:to>
      <xdr:col>14</xdr:col>
      <xdr:colOff>28575</xdr:colOff>
      <xdr:row>98</xdr:row>
      <xdr:rowOff>44679</xdr:rowOff>
    </xdr:to>
    <xdr:cxnSp macro="">
      <xdr:nvCxnSpPr>
        <xdr:cNvPr id="459" name="直線コネクタ 458"/>
        <xdr:cNvCxnSpPr/>
      </xdr:nvCxnSpPr>
      <xdr:spPr>
        <a:xfrm>
          <a:off x="8750300" y="16833676"/>
          <a:ext cx="889000" cy="1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71952</xdr:rowOff>
    </xdr:from>
    <xdr:to>
      <xdr:col>14</xdr:col>
      <xdr:colOff>79375</xdr:colOff>
      <xdr:row>98</xdr:row>
      <xdr:rowOff>2102</xdr:rowOff>
    </xdr:to>
    <xdr:sp macro="" textlink="">
      <xdr:nvSpPr>
        <xdr:cNvPr id="460" name="フローチャート : 判断 459"/>
        <xdr:cNvSpPr/>
      </xdr:nvSpPr>
      <xdr:spPr>
        <a:xfrm>
          <a:off x="9588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18629</xdr:rowOff>
    </xdr:from>
    <xdr:ext cx="534377" cy="259045"/>
    <xdr:sp macro="" textlink="">
      <xdr:nvSpPr>
        <xdr:cNvPr id="461" name="テキスト ボックス 460"/>
        <xdr:cNvSpPr txBox="1"/>
      </xdr:nvSpPr>
      <xdr:spPr>
        <a:xfrm>
          <a:off x="9372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6796</xdr:rowOff>
    </xdr:from>
    <xdr:to>
      <xdr:col>12</xdr:col>
      <xdr:colOff>511175</xdr:colOff>
      <xdr:row>98</xdr:row>
      <xdr:rowOff>31576</xdr:rowOff>
    </xdr:to>
    <xdr:cxnSp macro="">
      <xdr:nvCxnSpPr>
        <xdr:cNvPr id="462" name="直線コネクタ 461"/>
        <xdr:cNvCxnSpPr/>
      </xdr:nvCxnSpPr>
      <xdr:spPr>
        <a:xfrm>
          <a:off x="7861300" y="16808896"/>
          <a:ext cx="889000" cy="2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45540</xdr:rowOff>
    </xdr:from>
    <xdr:to>
      <xdr:col>12</xdr:col>
      <xdr:colOff>561975</xdr:colOff>
      <xdr:row>97</xdr:row>
      <xdr:rowOff>147140</xdr:rowOff>
    </xdr:to>
    <xdr:sp macro="" textlink="">
      <xdr:nvSpPr>
        <xdr:cNvPr id="463" name="フローチャート : 判断 462"/>
        <xdr:cNvSpPr/>
      </xdr:nvSpPr>
      <xdr:spPr>
        <a:xfrm>
          <a:off x="8699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163667</xdr:rowOff>
    </xdr:from>
    <xdr:ext cx="534377" cy="259045"/>
    <xdr:sp macro="" textlink="">
      <xdr:nvSpPr>
        <xdr:cNvPr id="464" name="テキスト ボックス 463"/>
        <xdr:cNvSpPr txBox="1"/>
      </xdr:nvSpPr>
      <xdr:spPr>
        <a:xfrm>
          <a:off x="8483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6796</xdr:rowOff>
    </xdr:from>
    <xdr:to>
      <xdr:col>11</xdr:col>
      <xdr:colOff>307975</xdr:colOff>
      <xdr:row>98</xdr:row>
      <xdr:rowOff>44410</xdr:rowOff>
    </xdr:to>
    <xdr:cxnSp macro="">
      <xdr:nvCxnSpPr>
        <xdr:cNvPr id="465" name="直線コネクタ 464"/>
        <xdr:cNvCxnSpPr/>
      </xdr:nvCxnSpPr>
      <xdr:spPr>
        <a:xfrm flipV="1">
          <a:off x="6972300" y="16808896"/>
          <a:ext cx="889000" cy="3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38457</xdr:rowOff>
    </xdr:from>
    <xdr:to>
      <xdr:col>11</xdr:col>
      <xdr:colOff>358775</xdr:colOff>
      <xdr:row>97</xdr:row>
      <xdr:rowOff>140057</xdr:rowOff>
    </xdr:to>
    <xdr:sp macro="" textlink="">
      <xdr:nvSpPr>
        <xdr:cNvPr id="466" name="フローチャート : 判断 465"/>
        <xdr:cNvSpPr/>
      </xdr:nvSpPr>
      <xdr:spPr>
        <a:xfrm>
          <a:off x="7810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156584</xdr:rowOff>
    </xdr:from>
    <xdr:ext cx="534377" cy="259045"/>
    <xdr:sp macro="" textlink="">
      <xdr:nvSpPr>
        <xdr:cNvPr id="467" name="テキスト ボックス 466"/>
        <xdr:cNvSpPr txBox="1"/>
      </xdr:nvSpPr>
      <xdr:spPr>
        <a:xfrm>
          <a:off x="7594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69355</xdr:rowOff>
    </xdr:from>
    <xdr:to>
      <xdr:col>10</xdr:col>
      <xdr:colOff>155575</xdr:colOff>
      <xdr:row>97</xdr:row>
      <xdr:rowOff>170955</xdr:rowOff>
    </xdr:to>
    <xdr:sp macro="" textlink="">
      <xdr:nvSpPr>
        <xdr:cNvPr id="468" name="フローチャート : 判断 467"/>
        <xdr:cNvSpPr/>
      </xdr:nvSpPr>
      <xdr:spPr>
        <a:xfrm>
          <a:off x="6921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16032</xdr:rowOff>
    </xdr:from>
    <xdr:ext cx="534377" cy="259045"/>
    <xdr:sp macro="" textlink="">
      <xdr:nvSpPr>
        <xdr:cNvPr id="469" name="テキスト ボックス 468"/>
        <xdr:cNvSpPr txBox="1"/>
      </xdr:nvSpPr>
      <xdr:spPr>
        <a:xfrm>
          <a:off x="6705111" y="164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144577</xdr:rowOff>
    </xdr:from>
    <xdr:to>
      <xdr:col>15</xdr:col>
      <xdr:colOff>231775</xdr:colOff>
      <xdr:row>98</xdr:row>
      <xdr:rowOff>74727</xdr:rowOff>
    </xdr:to>
    <xdr:sp macro="" textlink="">
      <xdr:nvSpPr>
        <xdr:cNvPr id="475" name="円/楕円 474"/>
        <xdr:cNvSpPr/>
      </xdr:nvSpPr>
      <xdr:spPr>
        <a:xfrm>
          <a:off x="10426700" y="1677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63801</xdr:rowOff>
    </xdr:from>
    <xdr:ext cx="534377" cy="259045"/>
    <xdr:sp macro="" textlink="">
      <xdr:nvSpPr>
        <xdr:cNvPr id="476" name="土木費該当値テキスト"/>
        <xdr:cNvSpPr txBox="1"/>
      </xdr:nvSpPr>
      <xdr:spPr>
        <a:xfrm>
          <a:off x="10528300" y="1669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25,322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165329</xdr:rowOff>
    </xdr:from>
    <xdr:to>
      <xdr:col>14</xdr:col>
      <xdr:colOff>79375</xdr:colOff>
      <xdr:row>98</xdr:row>
      <xdr:rowOff>95479</xdr:rowOff>
    </xdr:to>
    <xdr:sp macro="" textlink="">
      <xdr:nvSpPr>
        <xdr:cNvPr id="477" name="円/楕円 476"/>
        <xdr:cNvSpPr/>
      </xdr:nvSpPr>
      <xdr:spPr>
        <a:xfrm>
          <a:off x="9588500" y="1679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86606</xdr:rowOff>
    </xdr:from>
    <xdr:ext cx="534377" cy="259045"/>
    <xdr:sp macro="" textlink="">
      <xdr:nvSpPr>
        <xdr:cNvPr id="478" name="テキスト ボックス 477"/>
        <xdr:cNvSpPr txBox="1"/>
      </xdr:nvSpPr>
      <xdr:spPr>
        <a:xfrm>
          <a:off x="9372111" y="1688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20,783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152226</xdr:rowOff>
    </xdr:from>
    <xdr:to>
      <xdr:col>12</xdr:col>
      <xdr:colOff>561975</xdr:colOff>
      <xdr:row>98</xdr:row>
      <xdr:rowOff>82376</xdr:rowOff>
    </xdr:to>
    <xdr:sp macro="" textlink="">
      <xdr:nvSpPr>
        <xdr:cNvPr id="479" name="円/楕円 478"/>
        <xdr:cNvSpPr/>
      </xdr:nvSpPr>
      <xdr:spPr>
        <a:xfrm>
          <a:off x="8699500" y="1678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73503</xdr:rowOff>
    </xdr:from>
    <xdr:ext cx="534377" cy="259045"/>
    <xdr:sp macro="" textlink="">
      <xdr:nvSpPr>
        <xdr:cNvPr id="480" name="テキスト ボックス 479"/>
        <xdr:cNvSpPr txBox="1"/>
      </xdr:nvSpPr>
      <xdr:spPr>
        <a:xfrm>
          <a:off x="8483111" y="1687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23,649</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127446</xdr:rowOff>
    </xdr:from>
    <xdr:to>
      <xdr:col>11</xdr:col>
      <xdr:colOff>358775</xdr:colOff>
      <xdr:row>98</xdr:row>
      <xdr:rowOff>57596</xdr:rowOff>
    </xdr:to>
    <xdr:sp macro="" textlink="">
      <xdr:nvSpPr>
        <xdr:cNvPr id="481" name="円/楕円 480"/>
        <xdr:cNvSpPr/>
      </xdr:nvSpPr>
      <xdr:spPr>
        <a:xfrm>
          <a:off x="7810500" y="1675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48723</xdr:rowOff>
    </xdr:from>
    <xdr:ext cx="534377" cy="259045"/>
    <xdr:sp macro="" textlink="">
      <xdr:nvSpPr>
        <xdr:cNvPr id="482" name="テキスト ボックス 481"/>
        <xdr:cNvSpPr txBox="1"/>
      </xdr:nvSpPr>
      <xdr:spPr>
        <a:xfrm>
          <a:off x="7594111" y="1685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29,069</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165060</xdr:rowOff>
    </xdr:from>
    <xdr:to>
      <xdr:col>10</xdr:col>
      <xdr:colOff>155575</xdr:colOff>
      <xdr:row>98</xdr:row>
      <xdr:rowOff>95210</xdr:rowOff>
    </xdr:to>
    <xdr:sp macro="" textlink="">
      <xdr:nvSpPr>
        <xdr:cNvPr id="483" name="円/楕円 482"/>
        <xdr:cNvSpPr/>
      </xdr:nvSpPr>
      <xdr:spPr>
        <a:xfrm>
          <a:off x="6921500" y="167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86337</xdr:rowOff>
    </xdr:from>
    <xdr:ext cx="534377" cy="259045"/>
    <xdr:sp macro="" textlink="">
      <xdr:nvSpPr>
        <xdr:cNvPr id="484" name="テキスト ボックス 483"/>
        <xdr:cNvSpPr txBox="1"/>
      </xdr:nvSpPr>
      <xdr:spPr>
        <a:xfrm>
          <a:off x="6705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20,842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41768</xdr:rowOff>
    </xdr:from>
    <xdr:to>
      <xdr:col>23</xdr:col>
      <xdr:colOff>516889</xdr:colOff>
      <xdr:row>39</xdr:row>
      <xdr:rowOff>31710</xdr:rowOff>
    </xdr:to>
    <xdr:cxnSp macro="">
      <xdr:nvCxnSpPr>
        <xdr:cNvPr id="507" name="直線コネクタ 506"/>
        <xdr:cNvCxnSpPr/>
      </xdr:nvCxnSpPr>
      <xdr:spPr>
        <a:xfrm flipV="1">
          <a:off x="16317595" y="5185268"/>
          <a:ext cx="1269" cy="153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35537</xdr:rowOff>
    </xdr:from>
    <xdr:ext cx="469744" cy="259045"/>
    <xdr:sp macro="" textlink="">
      <xdr:nvSpPr>
        <xdr:cNvPr id="508" name="消防費最小値テキスト"/>
        <xdr:cNvSpPr txBox="1"/>
      </xdr:nvSpPr>
      <xdr:spPr>
        <a:xfrm>
          <a:off x="16370300" y="672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8,612</a:t>
          </a:r>
          <a:endParaRPr kumimoji="1" lang="ja-JP" altLang="en-US" sz="1000" b="1">
            <a:latin typeface="ＭＳ Ｐゴシック"/>
          </a:endParaRPr>
        </a:p>
      </xdr:txBody>
    </xdr:sp>
    <xdr:clientData/>
  </xdr:oneCellAnchor>
  <xdr:twoCellAnchor>
    <xdr:from>
      <xdr:col>23</xdr:col>
      <xdr:colOff>428625</xdr:colOff>
      <xdr:row>39</xdr:row>
      <xdr:rowOff>31710</xdr:rowOff>
    </xdr:from>
    <xdr:to>
      <xdr:col>23</xdr:col>
      <xdr:colOff>606425</xdr:colOff>
      <xdr:row>39</xdr:row>
      <xdr:rowOff>31710</xdr:rowOff>
    </xdr:to>
    <xdr:cxnSp macro="">
      <xdr:nvCxnSpPr>
        <xdr:cNvPr id="509" name="直線コネクタ 508"/>
        <xdr:cNvCxnSpPr/>
      </xdr:nvCxnSpPr>
      <xdr:spPr>
        <a:xfrm>
          <a:off x="16230600" y="671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159895</xdr:rowOff>
    </xdr:from>
    <xdr:ext cx="534377" cy="259045"/>
    <xdr:sp macro="" textlink="">
      <xdr:nvSpPr>
        <xdr:cNvPr id="510" name="消防費最大値テキスト"/>
        <xdr:cNvSpPr txBox="1"/>
      </xdr:nvSpPr>
      <xdr:spPr>
        <a:xfrm>
          <a:off x="16370300" y="496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42,142</a:t>
          </a:r>
          <a:endParaRPr kumimoji="1" lang="ja-JP" altLang="en-US" sz="1000" b="1">
            <a:latin typeface="ＭＳ Ｐゴシック"/>
          </a:endParaRPr>
        </a:p>
      </xdr:txBody>
    </xdr:sp>
    <xdr:clientData/>
  </xdr:oneCellAnchor>
  <xdr:twoCellAnchor>
    <xdr:from>
      <xdr:col>23</xdr:col>
      <xdr:colOff>428625</xdr:colOff>
      <xdr:row>30</xdr:row>
      <xdr:rowOff>41768</xdr:rowOff>
    </xdr:from>
    <xdr:to>
      <xdr:col>23</xdr:col>
      <xdr:colOff>606425</xdr:colOff>
      <xdr:row>30</xdr:row>
      <xdr:rowOff>41768</xdr:rowOff>
    </xdr:to>
    <xdr:cxnSp macro="">
      <xdr:nvCxnSpPr>
        <xdr:cNvPr id="511" name="直線コネクタ 510"/>
        <xdr:cNvCxnSpPr/>
      </xdr:nvCxnSpPr>
      <xdr:spPr>
        <a:xfrm>
          <a:off x="16230600" y="518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143678</xdr:rowOff>
    </xdr:from>
    <xdr:to>
      <xdr:col>23</xdr:col>
      <xdr:colOff>517525</xdr:colOff>
      <xdr:row>38</xdr:row>
      <xdr:rowOff>55392</xdr:rowOff>
    </xdr:to>
    <xdr:cxnSp macro="">
      <xdr:nvCxnSpPr>
        <xdr:cNvPr id="512" name="直線コネクタ 511"/>
        <xdr:cNvCxnSpPr/>
      </xdr:nvCxnSpPr>
      <xdr:spPr>
        <a:xfrm>
          <a:off x="15481300" y="6487328"/>
          <a:ext cx="838200" cy="8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78402</xdr:rowOff>
    </xdr:from>
    <xdr:ext cx="534377" cy="259045"/>
    <xdr:sp macro="" textlink="">
      <xdr:nvSpPr>
        <xdr:cNvPr id="513" name="消防費平均値テキスト"/>
        <xdr:cNvSpPr txBox="1"/>
      </xdr:nvSpPr>
      <xdr:spPr>
        <a:xfrm>
          <a:off x="16370300" y="6250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55525</xdr:rowOff>
    </xdr:from>
    <xdr:to>
      <xdr:col>23</xdr:col>
      <xdr:colOff>568325</xdr:colOff>
      <xdr:row>37</xdr:row>
      <xdr:rowOff>157125</xdr:rowOff>
    </xdr:to>
    <xdr:sp macro="" textlink="">
      <xdr:nvSpPr>
        <xdr:cNvPr id="514" name="フローチャート : 判断 513"/>
        <xdr:cNvSpPr/>
      </xdr:nvSpPr>
      <xdr:spPr>
        <a:xfrm>
          <a:off x="162687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143678</xdr:rowOff>
    </xdr:from>
    <xdr:to>
      <xdr:col>22</xdr:col>
      <xdr:colOff>365125</xdr:colOff>
      <xdr:row>38</xdr:row>
      <xdr:rowOff>34864</xdr:rowOff>
    </xdr:to>
    <xdr:cxnSp macro="">
      <xdr:nvCxnSpPr>
        <xdr:cNvPr id="515" name="直線コネクタ 514"/>
        <xdr:cNvCxnSpPr/>
      </xdr:nvCxnSpPr>
      <xdr:spPr>
        <a:xfrm flipV="1">
          <a:off x="14592300" y="6487328"/>
          <a:ext cx="889000" cy="6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80487</xdr:rowOff>
    </xdr:from>
    <xdr:to>
      <xdr:col>22</xdr:col>
      <xdr:colOff>415925</xdr:colOff>
      <xdr:row>38</xdr:row>
      <xdr:rowOff>10637</xdr:rowOff>
    </xdr:to>
    <xdr:sp macro="" textlink="">
      <xdr:nvSpPr>
        <xdr:cNvPr id="516" name="フローチャート : 判断 515"/>
        <xdr:cNvSpPr/>
      </xdr:nvSpPr>
      <xdr:spPr>
        <a:xfrm>
          <a:off x="15430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27164</xdr:rowOff>
    </xdr:from>
    <xdr:ext cx="534377" cy="259045"/>
    <xdr:sp macro="" textlink="">
      <xdr:nvSpPr>
        <xdr:cNvPr id="517" name="テキスト ボックス 516"/>
        <xdr:cNvSpPr txBox="1"/>
      </xdr:nvSpPr>
      <xdr:spPr>
        <a:xfrm>
          <a:off x="15214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34864</xdr:rowOff>
    </xdr:from>
    <xdr:to>
      <xdr:col>21</xdr:col>
      <xdr:colOff>161925</xdr:colOff>
      <xdr:row>38</xdr:row>
      <xdr:rowOff>110302</xdr:rowOff>
    </xdr:to>
    <xdr:cxnSp macro="">
      <xdr:nvCxnSpPr>
        <xdr:cNvPr id="518" name="直線コネクタ 517"/>
        <xdr:cNvCxnSpPr/>
      </xdr:nvCxnSpPr>
      <xdr:spPr>
        <a:xfrm flipV="1">
          <a:off x="13703300" y="6549964"/>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19" name="フローチャート : 判断 518"/>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46641</xdr:rowOff>
    </xdr:from>
    <xdr:ext cx="534377" cy="259045"/>
    <xdr:sp macro="" textlink="">
      <xdr:nvSpPr>
        <xdr:cNvPr id="520" name="テキスト ボックス 519"/>
        <xdr:cNvSpPr txBox="1"/>
      </xdr:nvSpPr>
      <xdr:spPr>
        <a:xfrm>
          <a:off x="14325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106553</xdr:rowOff>
    </xdr:from>
    <xdr:to>
      <xdr:col>19</xdr:col>
      <xdr:colOff>644525</xdr:colOff>
      <xdr:row>38</xdr:row>
      <xdr:rowOff>110302</xdr:rowOff>
    </xdr:to>
    <xdr:cxnSp macro="">
      <xdr:nvCxnSpPr>
        <xdr:cNvPr id="521" name="直線コネクタ 520"/>
        <xdr:cNvCxnSpPr/>
      </xdr:nvCxnSpPr>
      <xdr:spPr>
        <a:xfrm>
          <a:off x="12814300" y="6621653"/>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2" name="フローチャート : 判断 521"/>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75034</xdr:rowOff>
    </xdr:from>
    <xdr:ext cx="534377" cy="259045"/>
    <xdr:sp macro="" textlink="">
      <xdr:nvSpPr>
        <xdr:cNvPr id="523" name="テキスト ボックス 522"/>
        <xdr:cNvSpPr txBox="1"/>
      </xdr:nvSpPr>
      <xdr:spPr>
        <a:xfrm>
          <a:off x="13436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24" name="フローチャート : 判断 523"/>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111701</xdr:rowOff>
    </xdr:from>
    <xdr:ext cx="534377" cy="259045"/>
    <xdr:sp macro="" textlink="">
      <xdr:nvSpPr>
        <xdr:cNvPr id="525" name="テキスト ボックス 524"/>
        <xdr:cNvSpPr txBox="1"/>
      </xdr:nvSpPr>
      <xdr:spPr>
        <a:xfrm>
          <a:off x="12547111" y="61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4592</xdr:rowOff>
    </xdr:from>
    <xdr:to>
      <xdr:col>23</xdr:col>
      <xdr:colOff>568325</xdr:colOff>
      <xdr:row>38</xdr:row>
      <xdr:rowOff>106192</xdr:rowOff>
    </xdr:to>
    <xdr:sp macro="" textlink="">
      <xdr:nvSpPr>
        <xdr:cNvPr id="531" name="円/楕円 530"/>
        <xdr:cNvSpPr/>
      </xdr:nvSpPr>
      <xdr:spPr>
        <a:xfrm>
          <a:off x="16268700" y="651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154469</xdr:rowOff>
    </xdr:from>
    <xdr:ext cx="534377" cy="259045"/>
    <xdr:sp macro="" textlink="">
      <xdr:nvSpPr>
        <xdr:cNvPr id="532" name="消防費該当値テキスト"/>
        <xdr:cNvSpPr txBox="1"/>
      </xdr:nvSpPr>
      <xdr:spPr>
        <a:xfrm>
          <a:off x="16370300" y="649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11,844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92878</xdr:rowOff>
    </xdr:from>
    <xdr:to>
      <xdr:col>22</xdr:col>
      <xdr:colOff>415925</xdr:colOff>
      <xdr:row>38</xdr:row>
      <xdr:rowOff>23028</xdr:rowOff>
    </xdr:to>
    <xdr:sp macro="" textlink="">
      <xdr:nvSpPr>
        <xdr:cNvPr id="533" name="円/楕円 532"/>
        <xdr:cNvSpPr/>
      </xdr:nvSpPr>
      <xdr:spPr>
        <a:xfrm>
          <a:off x="15430500" y="64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14154</xdr:rowOff>
    </xdr:from>
    <xdr:ext cx="534377" cy="259045"/>
    <xdr:sp macro="" textlink="">
      <xdr:nvSpPr>
        <xdr:cNvPr id="534" name="テキスト ボックス 533"/>
        <xdr:cNvSpPr txBox="1"/>
      </xdr:nvSpPr>
      <xdr:spPr>
        <a:xfrm>
          <a:off x="15214111" y="652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13,663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155514</xdr:rowOff>
    </xdr:from>
    <xdr:to>
      <xdr:col>21</xdr:col>
      <xdr:colOff>212725</xdr:colOff>
      <xdr:row>38</xdr:row>
      <xdr:rowOff>85665</xdr:rowOff>
    </xdr:to>
    <xdr:sp macro="" textlink="">
      <xdr:nvSpPr>
        <xdr:cNvPr id="535" name="円/楕円 534"/>
        <xdr:cNvSpPr/>
      </xdr:nvSpPr>
      <xdr:spPr>
        <a:xfrm>
          <a:off x="14541500" y="64991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76791</xdr:rowOff>
    </xdr:from>
    <xdr:ext cx="534377" cy="259045"/>
    <xdr:sp macro="" textlink="">
      <xdr:nvSpPr>
        <xdr:cNvPr id="536" name="テキスト ボックス 535"/>
        <xdr:cNvSpPr txBox="1"/>
      </xdr:nvSpPr>
      <xdr:spPr>
        <a:xfrm>
          <a:off x="14325111" y="659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12,293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59502</xdr:rowOff>
    </xdr:from>
    <xdr:to>
      <xdr:col>20</xdr:col>
      <xdr:colOff>9525</xdr:colOff>
      <xdr:row>38</xdr:row>
      <xdr:rowOff>161102</xdr:rowOff>
    </xdr:to>
    <xdr:sp macro="" textlink="">
      <xdr:nvSpPr>
        <xdr:cNvPr id="537" name="円/楕円 536"/>
        <xdr:cNvSpPr/>
      </xdr:nvSpPr>
      <xdr:spPr>
        <a:xfrm>
          <a:off x="13652500" y="657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152229</xdr:rowOff>
    </xdr:from>
    <xdr:ext cx="534377" cy="259045"/>
    <xdr:sp macro="" textlink="">
      <xdr:nvSpPr>
        <xdr:cNvPr id="538" name="テキスト ボックス 537"/>
        <xdr:cNvSpPr txBox="1"/>
      </xdr:nvSpPr>
      <xdr:spPr>
        <a:xfrm>
          <a:off x="13436111" y="666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55753</xdr:rowOff>
    </xdr:from>
    <xdr:to>
      <xdr:col>18</xdr:col>
      <xdr:colOff>492125</xdr:colOff>
      <xdr:row>38</xdr:row>
      <xdr:rowOff>157353</xdr:rowOff>
    </xdr:to>
    <xdr:sp macro="" textlink="">
      <xdr:nvSpPr>
        <xdr:cNvPr id="539" name="円/楕円 538"/>
        <xdr:cNvSpPr/>
      </xdr:nvSpPr>
      <xdr:spPr>
        <a:xfrm>
          <a:off x="12763500" y="657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148480</xdr:rowOff>
    </xdr:from>
    <xdr:ext cx="534377" cy="259045"/>
    <xdr:sp macro="" textlink="">
      <xdr:nvSpPr>
        <xdr:cNvPr id="540" name="テキスト ボックス 539"/>
        <xdr:cNvSpPr txBox="1"/>
      </xdr:nvSpPr>
      <xdr:spPr>
        <a:xfrm>
          <a:off x="12547111" y="666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97670</xdr:rowOff>
    </xdr:from>
    <xdr:to>
      <xdr:col>23</xdr:col>
      <xdr:colOff>516889</xdr:colOff>
      <xdr:row>59</xdr:row>
      <xdr:rowOff>70581</xdr:rowOff>
    </xdr:to>
    <xdr:cxnSp macro="">
      <xdr:nvCxnSpPr>
        <xdr:cNvPr id="567" name="直線コネクタ 566"/>
        <xdr:cNvCxnSpPr/>
      </xdr:nvCxnSpPr>
      <xdr:spPr>
        <a:xfrm flipV="1">
          <a:off x="16317595" y="8670170"/>
          <a:ext cx="1269" cy="1515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74408</xdr:rowOff>
    </xdr:from>
    <xdr:ext cx="534377" cy="259045"/>
    <xdr:sp macro="" textlink="">
      <xdr:nvSpPr>
        <xdr:cNvPr id="568" name="教育費最小値テキスト"/>
        <xdr:cNvSpPr txBox="1"/>
      </xdr:nvSpPr>
      <xdr:spPr>
        <a:xfrm>
          <a:off x="16370300" y="101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21,733</a:t>
          </a:r>
          <a:endParaRPr kumimoji="1" lang="ja-JP" altLang="en-US" sz="1000" b="1">
            <a:latin typeface="ＭＳ Ｐゴシック"/>
          </a:endParaRPr>
        </a:p>
      </xdr:txBody>
    </xdr:sp>
    <xdr:clientData/>
  </xdr:oneCellAnchor>
  <xdr:twoCellAnchor>
    <xdr:from>
      <xdr:col>23</xdr:col>
      <xdr:colOff>428625</xdr:colOff>
      <xdr:row>59</xdr:row>
      <xdr:rowOff>70581</xdr:rowOff>
    </xdr:from>
    <xdr:to>
      <xdr:col>23</xdr:col>
      <xdr:colOff>606425</xdr:colOff>
      <xdr:row>59</xdr:row>
      <xdr:rowOff>70581</xdr:rowOff>
    </xdr:to>
    <xdr:cxnSp macro="">
      <xdr:nvCxnSpPr>
        <xdr:cNvPr id="569" name="直線コネクタ 568"/>
        <xdr:cNvCxnSpPr/>
      </xdr:nvCxnSpPr>
      <xdr:spPr>
        <a:xfrm>
          <a:off x="16230600" y="1018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44347</xdr:rowOff>
    </xdr:from>
    <xdr:ext cx="599010" cy="259045"/>
    <xdr:sp macro="" textlink="">
      <xdr:nvSpPr>
        <xdr:cNvPr id="570" name="教育費最大値テキスト"/>
        <xdr:cNvSpPr txBox="1"/>
      </xdr:nvSpPr>
      <xdr:spPr>
        <a:xfrm>
          <a:off x="16370300" y="844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23</xdr:col>
      <xdr:colOff>428625</xdr:colOff>
      <xdr:row>50</xdr:row>
      <xdr:rowOff>97670</xdr:rowOff>
    </xdr:from>
    <xdr:to>
      <xdr:col>23</xdr:col>
      <xdr:colOff>606425</xdr:colOff>
      <xdr:row>50</xdr:row>
      <xdr:rowOff>97670</xdr:rowOff>
    </xdr:to>
    <xdr:cxnSp macro="">
      <xdr:nvCxnSpPr>
        <xdr:cNvPr id="571" name="直線コネクタ 570"/>
        <xdr:cNvCxnSpPr/>
      </xdr:nvCxnSpPr>
      <xdr:spPr>
        <a:xfrm>
          <a:off x="16230600" y="867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78191</xdr:rowOff>
    </xdr:from>
    <xdr:to>
      <xdr:col>23</xdr:col>
      <xdr:colOff>517525</xdr:colOff>
      <xdr:row>57</xdr:row>
      <xdr:rowOff>129739</xdr:rowOff>
    </xdr:to>
    <xdr:cxnSp macro="">
      <xdr:nvCxnSpPr>
        <xdr:cNvPr id="572" name="直線コネクタ 571"/>
        <xdr:cNvCxnSpPr/>
      </xdr:nvCxnSpPr>
      <xdr:spPr>
        <a:xfrm>
          <a:off x="15481300" y="9850841"/>
          <a:ext cx="838200" cy="5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72458</xdr:rowOff>
    </xdr:from>
    <xdr:ext cx="534377" cy="259045"/>
    <xdr:sp macro="" textlink="">
      <xdr:nvSpPr>
        <xdr:cNvPr id="573" name="教育費平均値テキスト"/>
        <xdr:cNvSpPr txBox="1"/>
      </xdr:nvSpPr>
      <xdr:spPr>
        <a:xfrm>
          <a:off x="16370300" y="9673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40,908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49581</xdr:rowOff>
    </xdr:from>
    <xdr:to>
      <xdr:col>23</xdr:col>
      <xdr:colOff>568325</xdr:colOff>
      <xdr:row>57</xdr:row>
      <xdr:rowOff>151181</xdr:rowOff>
    </xdr:to>
    <xdr:sp macro="" textlink="">
      <xdr:nvSpPr>
        <xdr:cNvPr id="574" name="フローチャート : 判断 573"/>
        <xdr:cNvSpPr/>
      </xdr:nvSpPr>
      <xdr:spPr>
        <a:xfrm>
          <a:off x="16268700" y="982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78191</xdr:rowOff>
    </xdr:from>
    <xdr:to>
      <xdr:col>22</xdr:col>
      <xdr:colOff>365125</xdr:colOff>
      <xdr:row>58</xdr:row>
      <xdr:rowOff>81064</xdr:rowOff>
    </xdr:to>
    <xdr:cxnSp macro="">
      <xdr:nvCxnSpPr>
        <xdr:cNvPr id="575" name="直線コネクタ 574"/>
        <xdr:cNvCxnSpPr/>
      </xdr:nvCxnSpPr>
      <xdr:spPr>
        <a:xfrm flipV="1">
          <a:off x="14592300" y="9850841"/>
          <a:ext cx="889000" cy="17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33334</xdr:rowOff>
    </xdr:from>
    <xdr:to>
      <xdr:col>22</xdr:col>
      <xdr:colOff>415925</xdr:colOff>
      <xdr:row>57</xdr:row>
      <xdr:rowOff>134934</xdr:rowOff>
    </xdr:to>
    <xdr:sp macro="" textlink="">
      <xdr:nvSpPr>
        <xdr:cNvPr id="576" name="フローチャート : 判断 575"/>
        <xdr:cNvSpPr/>
      </xdr:nvSpPr>
      <xdr:spPr>
        <a:xfrm>
          <a:off x="15430500" y="980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126061</xdr:rowOff>
    </xdr:from>
    <xdr:ext cx="534377" cy="259045"/>
    <xdr:sp macro="" textlink="">
      <xdr:nvSpPr>
        <xdr:cNvPr id="577" name="テキスト ボックス 576"/>
        <xdr:cNvSpPr txBox="1"/>
      </xdr:nvSpPr>
      <xdr:spPr>
        <a:xfrm>
          <a:off x="15214111" y="989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81064</xdr:rowOff>
    </xdr:from>
    <xdr:to>
      <xdr:col>21</xdr:col>
      <xdr:colOff>161925</xdr:colOff>
      <xdr:row>58</xdr:row>
      <xdr:rowOff>91432</xdr:rowOff>
    </xdr:to>
    <xdr:cxnSp macro="">
      <xdr:nvCxnSpPr>
        <xdr:cNvPr id="578" name="直線コネクタ 577"/>
        <xdr:cNvCxnSpPr/>
      </xdr:nvCxnSpPr>
      <xdr:spPr>
        <a:xfrm flipV="1">
          <a:off x="13703300" y="10025164"/>
          <a:ext cx="889000" cy="1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130163</xdr:rowOff>
    </xdr:from>
    <xdr:to>
      <xdr:col>21</xdr:col>
      <xdr:colOff>212725</xdr:colOff>
      <xdr:row>57</xdr:row>
      <xdr:rowOff>60313</xdr:rowOff>
    </xdr:to>
    <xdr:sp macro="" textlink="">
      <xdr:nvSpPr>
        <xdr:cNvPr id="579" name="フローチャート : 判断 578"/>
        <xdr:cNvSpPr/>
      </xdr:nvSpPr>
      <xdr:spPr>
        <a:xfrm>
          <a:off x="14541500" y="9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76840</xdr:rowOff>
    </xdr:from>
    <xdr:ext cx="534377" cy="259045"/>
    <xdr:sp macro="" textlink="">
      <xdr:nvSpPr>
        <xdr:cNvPr id="580" name="テキスト ボックス 579"/>
        <xdr:cNvSpPr txBox="1"/>
      </xdr:nvSpPr>
      <xdr:spPr>
        <a:xfrm>
          <a:off x="14325111" y="950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49681</xdr:rowOff>
    </xdr:from>
    <xdr:to>
      <xdr:col>19</xdr:col>
      <xdr:colOff>644525</xdr:colOff>
      <xdr:row>58</xdr:row>
      <xdr:rowOff>91432</xdr:rowOff>
    </xdr:to>
    <xdr:cxnSp macro="">
      <xdr:nvCxnSpPr>
        <xdr:cNvPr id="581" name="直線コネクタ 580"/>
        <xdr:cNvCxnSpPr/>
      </xdr:nvCxnSpPr>
      <xdr:spPr>
        <a:xfrm>
          <a:off x="12814300" y="9993781"/>
          <a:ext cx="889000" cy="4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137298</xdr:rowOff>
    </xdr:from>
    <xdr:to>
      <xdr:col>20</xdr:col>
      <xdr:colOff>9525</xdr:colOff>
      <xdr:row>57</xdr:row>
      <xdr:rowOff>67448</xdr:rowOff>
    </xdr:to>
    <xdr:sp macro="" textlink="">
      <xdr:nvSpPr>
        <xdr:cNvPr id="582" name="フローチャート : 判断 581"/>
        <xdr:cNvSpPr/>
      </xdr:nvSpPr>
      <xdr:spPr>
        <a:xfrm>
          <a:off x="13652500" y="973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83975</xdr:rowOff>
    </xdr:from>
    <xdr:ext cx="534377" cy="259045"/>
    <xdr:sp macro="" textlink="">
      <xdr:nvSpPr>
        <xdr:cNvPr id="583" name="テキスト ボックス 582"/>
        <xdr:cNvSpPr txBox="1"/>
      </xdr:nvSpPr>
      <xdr:spPr>
        <a:xfrm>
          <a:off x="13436111" y="951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158313</xdr:rowOff>
    </xdr:from>
    <xdr:to>
      <xdr:col>18</xdr:col>
      <xdr:colOff>492125</xdr:colOff>
      <xdr:row>57</xdr:row>
      <xdr:rowOff>88463</xdr:rowOff>
    </xdr:to>
    <xdr:sp macro="" textlink="">
      <xdr:nvSpPr>
        <xdr:cNvPr id="584" name="フローチャート : 判断 583"/>
        <xdr:cNvSpPr/>
      </xdr:nvSpPr>
      <xdr:spPr>
        <a:xfrm>
          <a:off x="12763500" y="97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104990</xdr:rowOff>
    </xdr:from>
    <xdr:ext cx="534377" cy="259045"/>
    <xdr:sp macro="" textlink="">
      <xdr:nvSpPr>
        <xdr:cNvPr id="585" name="テキスト ボックス 584"/>
        <xdr:cNvSpPr txBox="1"/>
      </xdr:nvSpPr>
      <xdr:spPr>
        <a:xfrm>
          <a:off x="12547111" y="953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78939</xdr:rowOff>
    </xdr:from>
    <xdr:to>
      <xdr:col>23</xdr:col>
      <xdr:colOff>568325</xdr:colOff>
      <xdr:row>58</xdr:row>
      <xdr:rowOff>9089</xdr:rowOff>
    </xdr:to>
    <xdr:sp macro="" textlink="">
      <xdr:nvSpPr>
        <xdr:cNvPr id="591" name="円/楕円 590"/>
        <xdr:cNvSpPr/>
      </xdr:nvSpPr>
      <xdr:spPr>
        <a:xfrm>
          <a:off x="16268700" y="985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57366</xdr:rowOff>
    </xdr:from>
    <xdr:ext cx="534377" cy="259045"/>
    <xdr:sp macro="" textlink="">
      <xdr:nvSpPr>
        <xdr:cNvPr id="592" name="教育費該当値テキスト"/>
        <xdr:cNvSpPr txBox="1"/>
      </xdr:nvSpPr>
      <xdr:spPr>
        <a:xfrm>
          <a:off x="16370300" y="983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39,110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27391</xdr:rowOff>
    </xdr:from>
    <xdr:to>
      <xdr:col>22</xdr:col>
      <xdr:colOff>415925</xdr:colOff>
      <xdr:row>57</xdr:row>
      <xdr:rowOff>128991</xdr:rowOff>
    </xdr:to>
    <xdr:sp macro="" textlink="">
      <xdr:nvSpPr>
        <xdr:cNvPr id="593" name="円/楕円 592"/>
        <xdr:cNvSpPr/>
      </xdr:nvSpPr>
      <xdr:spPr>
        <a:xfrm>
          <a:off x="15430500" y="980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145518</xdr:rowOff>
    </xdr:from>
    <xdr:ext cx="534377" cy="259045"/>
    <xdr:sp macro="" textlink="">
      <xdr:nvSpPr>
        <xdr:cNvPr id="594" name="テキスト ボックス 593"/>
        <xdr:cNvSpPr txBox="1"/>
      </xdr:nvSpPr>
      <xdr:spPr>
        <a:xfrm>
          <a:off x="15214111" y="957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42,267</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30264</xdr:rowOff>
    </xdr:from>
    <xdr:to>
      <xdr:col>21</xdr:col>
      <xdr:colOff>212725</xdr:colOff>
      <xdr:row>58</xdr:row>
      <xdr:rowOff>131864</xdr:rowOff>
    </xdr:to>
    <xdr:sp macro="" textlink="">
      <xdr:nvSpPr>
        <xdr:cNvPr id="595" name="円/楕円 594"/>
        <xdr:cNvSpPr/>
      </xdr:nvSpPr>
      <xdr:spPr>
        <a:xfrm>
          <a:off x="14541500" y="997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122991</xdr:rowOff>
    </xdr:from>
    <xdr:ext cx="534377" cy="259045"/>
    <xdr:sp macro="" textlink="">
      <xdr:nvSpPr>
        <xdr:cNvPr id="596" name="テキスト ボックス 595"/>
        <xdr:cNvSpPr txBox="1"/>
      </xdr:nvSpPr>
      <xdr:spPr>
        <a:xfrm>
          <a:off x="14325111" y="1006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31,591</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40632</xdr:rowOff>
    </xdr:from>
    <xdr:to>
      <xdr:col>20</xdr:col>
      <xdr:colOff>9525</xdr:colOff>
      <xdr:row>58</xdr:row>
      <xdr:rowOff>142232</xdr:rowOff>
    </xdr:to>
    <xdr:sp macro="" textlink="">
      <xdr:nvSpPr>
        <xdr:cNvPr id="597" name="円/楕円 596"/>
        <xdr:cNvSpPr/>
      </xdr:nvSpPr>
      <xdr:spPr>
        <a:xfrm>
          <a:off x="13652500" y="998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133359</xdr:rowOff>
    </xdr:from>
    <xdr:ext cx="534377" cy="259045"/>
    <xdr:sp macro="" textlink="">
      <xdr:nvSpPr>
        <xdr:cNvPr id="598" name="テキスト ボックス 597"/>
        <xdr:cNvSpPr txBox="1"/>
      </xdr:nvSpPr>
      <xdr:spPr>
        <a:xfrm>
          <a:off x="13436111" y="1007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30,956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170331</xdr:rowOff>
    </xdr:from>
    <xdr:to>
      <xdr:col>18</xdr:col>
      <xdr:colOff>492125</xdr:colOff>
      <xdr:row>58</xdr:row>
      <xdr:rowOff>100481</xdr:rowOff>
    </xdr:to>
    <xdr:sp macro="" textlink="">
      <xdr:nvSpPr>
        <xdr:cNvPr id="599" name="円/楕円 598"/>
        <xdr:cNvSpPr/>
      </xdr:nvSpPr>
      <xdr:spPr>
        <a:xfrm>
          <a:off x="12763500" y="994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91608</xdr:rowOff>
    </xdr:from>
    <xdr:ext cx="534377" cy="259045"/>
    <xdr:sp macro="" textlink="">
      <xdr:nvSpPr>
        <xdr:cNvPr id="600" name="テキスト ボックス 599"/>
        <xdr:cNvSpPr txBox="1"/>
      </xdr:nvSpPr>
      <xdr:spPr>
        <a:xfrm>
          <a:off x="12547111" y="1003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33,513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55621</xdr:rowOff>
    </xdr:from>
    <xdr:to>
      <xdr:col>23</xdr:col>
      <xdr:colOff>516889</xdr:colOff>
      <xdr:row>78</xdr:row>
      <xdr:rowOff>139700</xdr:rowOff>
    </xdr:to>
    <xdr:cxnSp macro="">
      <xdr:nvCxnSpPr>
        <xdr:cNvPr id="622" name="直線コネクタ 621"/>
        <xdr:cNvCxnSpPr/>
      </xdr:nvCxnSpPr>
      <xdr:spPr>
        <a:xfrm flipV="1">
          <a:off x="16317595" y="12228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3446</xdr:rowOff>
    </xdr:from>
    <xdr:ext cx="249299" cy="259045"/>
    <xdr:sp macro="" textlink="">
      <xdr:nvSpPr>
        <xdr:cNvPr id="623" name="災害復旧費最小値テキスト"/>
        <xdr:cNvSpPr txBox="1"/>
      </xdr:nvSpPr>
      <xdr:spPr>
        <a:xfrm>
          <a:off x="16370300" y="13547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2298</xdr:rowOff>
    </xdr:from>
    <xdr:ext cx="534377" cy="259045"/>
    <xdr:sp macro="" textlink="">
      <xdr:nvSpPr>
        <xdr:cNvPr id="625" name="災害復旧費最大値テキスト"/>
        <xdr:cNvSpPr txBox="1"/>
      </xdr:nvSpPr>
      <xdr:spPr>
        <a:xfrm>
          <a:off x="16370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71</xdr:row>
      <xdr:rowOff>55621</xdr:rowOff>
    </xdr:from>
    <xdr:to>
      <xdr:col>23</xdr:col>
      <xdr:colOff>606425</xdr:colOff>
      <xdr:row>71</xdr:row>
      <xdr:rowOff>55621</xdr:rowOff>
    </xdr:to>
    <xdr:cxnSp macro="">
      <xdr:nvCxnSpPr>
        <xdr:cNvPr id="626" name="直線コネクタ 625"/>
        <xdr:cNvCxnSpPr/>
      </xdr:nvCxnSpPr>
      <xdr:spPr>
        <a:xfrm>
          <a:off x="16230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27" name="直線コネクタ 626"/>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92346</xdr:rowOff>
    </xdr:from>
    <xdr:ext cx="378565" cy="259045"/>
    <xdr:sp macro="" textlink="">
      <xdr:nvSpPr>
        <xdr:cNvPr id="628" name="災害復旧費平均値テキスト"/>
        <xdr:cNvSpPr txBox="1"/>
      </xdr:nvSpPr>
      <xdr:spPr>
        <a:xfrm>
          <a:off x="16370300" y="13293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69469</xdr:rowOff>
    </xdr:from>
    <xdr:to>
      <xdr:col>23</xdr:col>
      <xdr:colOff>568325</xdr:colOff>
      <xdr:row>78</xdr:row>
      <xdr:rowOff>171069</xdr:rowOff>
    </xdr:to>
    <xdr:sp macro="" textlink="">
      <xdr:nvSpPr>
        <xdr:cNvPr id="629" name="フローチャート : 判断 628"/>
        <xdr:cNvSpPr/>
      </xdr:nvSpPr>
      <xdr:spPr>
        <a:xfrm>
          <a:off x="162687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30" name="直線コネクタ 629"/>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68098</xdr:rowOff>
    </xdr:from>
    <xdr:to>
      <xdr:col>22</xdr:col>
      <xdr:colOff>415925</xdr:colOff>
      <xdr:row>78</xdr:row>
      <xdr:rowOff>169698</xdr:rowOff>
    </xdr:to>
    <xdr:sp macro="" textlink="">
      <xdr:nvSpPr>
        <xdr:cNvPr id="631" name="フローチャート : 判断 630"/>
        <xdr:cNvSpPr/>
      </xdr:nvSpPr>
      <xdr:spPr>
        <a:xfrm>
          <a:off x="15430500" y="1344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14775</xdr:rowOff>
    </xdr:from>
    <xdr:ext cx="378565" cy="259045"/>
    <xdr:sp macro="" textlink="">
      <xdr:nvSpPr>
        <xdr:cNvPr id="632" name="テキスト ボックス 631"/>
        <xdr:cNvSpPr txBox="1"/>
      </xdr:nvSpPr>
      <xdr:spPr>
        <a:xfrm>
          <a:off x="15292017" y="13216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33" name="直線コネクタ 632"/>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82271</xdr:rowOff>
    </xdr:from>
    <xdr:to>
      <xdr:col>21</xdr:col>
      <xdr:colOff>212725</xdr:colOff>
      <xdr:row>78</xdr:row>
      <xdr:rowOff>12421</xdr:rowOff>
    </xdr:to>
    <xdr:sp macro="" textlink="">
      <xdr:nvSpPr>
        <xdr:cNvPr id="634" name="フローチャート : 判断 633"/>
        <xdr:cNvSpPr/>
      </xdr:nvSpPr>
      <xdr:spPr>
        <a:xfrm>
          <a:off x="14541500" y="132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28948</xdr:rowOff>
    </xdr:from>
    <xdr:ext cx="469744" cy="259045"/>
    <xdr:sp macro="" textlink="">
      <xdr:nvSpPr>
        <xdr:cNvPr id="635" name="テキスト ボックス 634"/>
        <xdr:cNvSpPr txBox="1"/>
      </xdr:nvSpPr>
      <xdr:spPr>
        <a:xfrm>
          <a:off x="14357427" y="1305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139700</xdr:rowOff>
    </xdr:from>
    <xdr:to>
      <xdr:col>19</xdr:col>
      <xdr:colOff>644525</xdr:colOff>
      <xdr:row>78</xdr:row>
      <xdr:rowOff>139700</xdr:rowOff>
    </xdr:to>
    <xdr:cxnSp macro="">
      <xdr:nvCxnSpPr>
        <xdr:cNvPr id="636" name="直線コネクタ 635"/>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69149</xdr:rowOff>
    </xdr:from>
    <xdr:to>
      <xdr:col>20</xdr:col>
      <xdr:colOff>9525</xdr:colOff>
      <xdr:row>77</xdr:row>
      <xdr:rowOff>170749</xdr:rowOff>
    </xdr:to>
    <xdr:sp macro="" textlink="">
      <xdr:nvSpPr>
        <xdr:cNvPr id="637" name="フローチャート : 判断 636"/>
        <xdr:cNvSpPr/>
      </xdr:nvSpPr>
      <xdr:spPr>
        <a:xfrm>
          <a:off x="13652500" y="1327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15826</xdr:rowOff>
    </xdr:from>
    <xdr:ext cx="469744" cy="259045"/>
    <xdr:sp macro="" textlink="">
      <xdr:nvSpPr>
        <xdr:cNvPr id="638" name="テキスト ボックス 637"/>
        <xdr:cNvSpPr txBox="1"/>
      </xdr:nvSpPr>
      <xdr:spPr>
        <a:xfrm>
          <a:off x="13468427" y="1304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40253</xdr:rowOff>
    </xdr:from>
    <xdr:to>
      <xdr:col>18</xdr:col>
      <xdr:colOff>492125</xdr:colOff>
      <xdr:row>77</xdr:row>
      <xdr:rowOff>141853</xdr:rowOff>
    </xdr:to>
    <xdr:sp macro="" textlink="">
      <xdr:nvSpPr>
        <xdr:cNvPr id="639" name="フローチャート : 判断 638"/>
        <xdr:cNvSpPr/>
      </xdr:nvSpPr>
      <xdr:spPr>
        <a:xfrm>
          <a:off x="12763500" y="1324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158380</xdr:rowOff>
    </xdr:from>
    <xdr:ext cx="469744" cy="259045"/>
    <xdr:sp macro="" textlink="">
      <xdr:nvSpPr>
        <xdr:cNvPr id="640" name="テキスト ボックス 639"/>
        <xdr:cNvSpPr txBox="1"/>
      </xdr:nvSpPr>
      <xdr:spPr>
        <a:xfrm>
          <a:off x="12579427" y="1301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46" name="円/楕円 645"/>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47896</xdr:rowOff>
    </xdr:from>
    <xdr:ext cx="249299" cy="259045"/>
    <xdr:sp macro="" textlink="">
      <xdr:nvSpPr>
        <xdr:cNvPr id="647" name="災害復旧費該当値テキスト"/>
        <xdr:cNvSpPr txBox="1"/>
      </xdr:nvSpPr>
      <xdr:spPr>
        <a:xfrm>
          <a:off x="16370300" y="13420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48" name="円/楕円 647"/>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49" name="テキスト ボックス 648"/>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0" name="円/楕円 649"/>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1" name="テキスト ボックス 650"/>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2" name="円/楕円 651"/>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53" name="テキスト ボックス 652"/>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54" name="円/楕円 653"/>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55" name="テキスト ボックス 654"/>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139700</xdr:rowOff>
    </xdr:from>
    <xdr:to>
      <xdr:col>24</xdr:col>
      <xdr:colOff>644525</xdr:colOff>
      <xdr:row>99</xdr:row>
      <xdr:rowOff>139700</xdr:rowOff>
    </xdr:to>
    <xdr:cxnSp macro="">
      <xdr:nvCxnSpPr>
        <xdr:cNvPr id="666" name="直線コネクタ 665"/>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168927</xdr:rowOff>
    </xdr:from>
    <xdr:ext cx="248786" cy="259045"/>
    <xdr:sp macro="" textlink="">
      <xdr:nvSpPr>
        <xdr:cNvPr id="667" name="テキスト ボックス 666"/>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25400</xdr:rowOff>
    </xdr:from>
    <xdr:to>
      <xdr:col>24</xdr:col>
      <xdr:colOff>644525</xdr:colOff>
      <xdr:row>98</xdr:row>
      <xdr:rowOff>25400</xdr:rowOff>
    </xdr:to>
    <xdr:cxnSp macro="">
      <xdr:nvCxnSpPr>
        <xdr:cNvPr id="668" name="直線コネクタ 667"/>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54627</xdr:rowOff>
    </xdr:from>
    <xdr:ext cx="531299" cy="259045"/>
    <xdr:sp macro="" textlink="">
      <xdr:nvSpPr>
        <xdr:cNvPr id="669" name="テキスト ボックス 668"/>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82550</xdr:rowOff>
    </xdr:from>
    <xdr:to>
      <xdr:col>24</xdr:col>
      <xdr:colOff>644525</xdr:colOff>
      <xdr:row>96</xdr:row>
      <xdr:rowOff>82550</xdr:rowOff>
    </xdr:to>
    <xdr:cxnSp macro="">
      <xdr:nvCxnSpPr>
        <xdr:cNvPr id="670" name="直線コネクタ 669"/>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111777</xdr:rowOff>
    </xdr:from>
    <xdr:ext cx="531299" cy="259045"/>
    <xdr:sp macro="" textlink="">
      <xdr:nvSpPr>
        <xdr:cNvPr id="671" name="テキスト ボックス 670"/>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25400</xdr:rowOff>
    </xdr:from>
    <xdr:to>
      <xdr:col>24</xdr:col>
      <xdr:colOff>644525</xdr:colOff>
      <xdr:row>93</xdr:row>
      <xdr:rowOff>25400</xdr:rowOff>
    </xdr:to>
    <xdr:cxnSp macro="">
      <xdr:nvCxnSpPr>
        <xdr:cNvPr id="674" name="直線コネクタ 673"/>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54627</xdr:rowOff>
    </xdr:from>
    <xdr:ext cx="531299" cy="259045"/>
    <xdr:sp macro="" textlink="">
      <xdr:nvSpPr>
        <xdr:cNvPr id="675" name="テキスト ボックス 674"/>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89</xdr:row>
      <xdr:rowOff>139700</xdr:rowOff>
    </xdr:from>
    <xdr:to>
      <xdr:col>24</xdr:col>
      <xdr:colOff>644525</xdr:colOff>
      <xdr:row>89</xdr:row>
      <xdr:rowOff>139700</xdr:rowOff>
    </xdr:to>
    <xdr:cxnSp macro="">
      <xdr:nvCxnSpPr>
        <xdr:cNvPr id="678" name="直線コネクタ 677"/>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88</xdr:row>
      <xdr:rowOff>168927</xdr:rowOff>
    </xdr:from>
    <xdr:ext cx="595419" cy="259045"/>
    <xdr:sp macro="" textlink="">
      <xdr:nvSpPr>
        <xdr:cNvPr id="679" name="テキスト ボックス 678"/>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153788</xdr:rowOff>
    </xdr:from>
    <xdr:to>
      <xdr:col>23</xdr:col>
      <xdr:colOff>516889</xdr:colOff>
      <xdr:row>99</xdr:row>
      <xdr:rowOff>11027</xdr:rowOff>
    </xdr:to>
    <xdr:cxnSp macro="">
      <xdr:nvCxnSpPr>
        <xdr:cNvPr id="683" name="直線コネクタ 682"/>
        <xdr:cNvCxnSpPr/>
      </xdr:nvCxnSpPr>
      <xdr:spPr>
        <a:xfrm flipV="1">
          <a:off x="16317595" y="15584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14854</xdr:rowOff>
    </xdr:from>
    <xdr:ext cx="469744" cy="259045"/>
    <xdr:sp macro="" textlink="">
      <xdr:nvSpPr>
        <xdr:cNvPr id="684" name="公債費最小値テキスト"/>
        <xdr:cNvSpPr txBox="1"/>
      </xdr:nvSpPr>
      <xdr:spPr>
        <a:xfrm>
          <a:off x="16370300" y="1698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99</xdr:row>
      <xdr:rowOff>11027</xdr:rowOff>
    </xdr:from>
    <xdr:to>
      <xdr:col>23</xdr:col>
      <xdr:colOff>606425</xdr:colOff>
      <xdr:row>99</xdr:row>
      <xdr:rowOff>11027</xdr:rowOff>
    </xdr:to>
    <xdr:cxnSp macro="">
      <xdr:nvCxnSpPr>
        <xdr:cNvPr id="685" name="直線コネクタ 684"/>
        <xdr:cNvCxnSpPr/>
      </xdr:nvCxnSpPr>
      <xdr:spPr>
        <a:xfrm>
          <a:off x="16230600" y="169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100465</xdr:rowOff>
    </xdr:from>
    <xdr:ext cx="599010" cy="259045"/>
    <xdr:sp macro="" textlink="">
      <xdr:nvSpPr>
        <xdr:cNvPr id="686" name="公債費最大値テキスト"/>
        <xdr:cNvSpPr txBox="1"/>
      </xdr:nvSpPr>
      <xdr:spPr>
        <a:xfrm>
          <a:off x="16370300" y="1535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90</xdr:row>
      <xdr:rowOff>153788</xdr:rowOff>
    </xdr:from>
    <xdr:to>
      <xdr:col>23</xdr:col>
      <xdr:colOff>606425</xdr:colOff>
      <xdr:row>90</xdr:row>
      <xdr:rowOff>153788</xdr:rowOff>
    </xdr:to>
    <xdr:cxnSp macro="">
      <xdr:nvCxnSpPr>
        <xdr:cNvPr id="687" name="直線コネクタ 686"/>
        <xdr:cNvCxnSpPr/>
      </xdr:nvCxnSpPr>
      <xdr:spPr>
        <a:xfrm>
          <a:off x="16230600" y="15584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110539</xdr:rowOff>
    </xdr:from>
    <xdr:to>
      <xdr:col>23</xdr:col>
      <xdr:colOff>517525</xdr:colOff>
      <xdr:row>95</xdr:row>
      <xdr:rowOff>124141</xdr:rowOff>
    </xdr:to>
    <xdr:cxnSp macro="">
      <xdr:nvCxnSpPr>
        <xdr:cNvPr id="688" name="直線コネクタ 687"/>
        <xdr:cNvCxnSpPr/>
      </xdr:nvCxnSpPr>
      <xdr:spPr>
        <a:xfrm flipV="1">
          <a:off x="15481300" y="16398289"/>
          <a:ext cx="8382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52354</xdr:rowOff>
    </xdr:from>
    <xdr:ext cx="534377" cy="259045"/>
    <xdr:sp macro="" textlink="">
      <xdr:nvSpPr>
        <xdr:cNvPr id="689" name="公債費平均値テキスト"/>
        <xdr:cNvSpPr txBox="1"/>
      </xdr:nvSpPr>
      <xdr:spPr>
        <a:xfrm>
          <a:off x="16370300" y="16511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73927</xdr:rowOff>
    </xdr:from>
    <xdr:to>
      <xdr:col>23</xdr:col>
      <xdr:colOff>568325</xdr:colOff>
      <xdr:row>97</xdr:row>
      <xdr:rowOff>4077</xdr:rowOff>
    </xdr:to>
    <xdr:sp macro="" textlink="">
      <xdr:nvSpPr>
        <xdr:cNvPr id="690" name="フローチャート : 判断 689"/>
        <xdr:cNvSpPr/>
      </xdr:nvSpPr>
      <xdr:spPr>
        <a:xfrm>
          <a:off x="162687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87423</xdr:rowOff>
    </xdr:from>
    <xdr:to>
      <xdr:col>22</xdr:col>
      <xdr:colOff>365125</xdr:colOff>
      <xdr:row>95</xdr:row>
      <xdr:rowOff>124141</xdr:rowOff>
    </xdr:to>
    <xdr:cxnSp macro="">
      <xdr:nvCxnSpPr>
        <xdr:cNvPr id="691" name="直線コネクタ 690"/>
        <xdr:cNvCxnSpPr/>
      </xdr:nvCxnSpPr>
      <xdr:spPr>
        <a:xfrm>
          <a:off x="14592300" y="16375173"/>
          <a:ext cx="889000" cy="3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103316</xdr:rowOff>
    </xdr:from>
    <xdr:to>
      <xdr:col>22</xdr:col>
      <xdr:colOff>415925</xdr:colOff>
      <xdr:row>97</xdr:row>
      <xdr:rowOff>33466</xdr:rowOff>
    </xdr:to>
    <xdr:sp macro="" textlink="">
      <xdr:nvSpPr>
        <xdr:cNvPr id="692" name="フローチャート : 判断 691"/>
        <xdr:cNvSpPr/>
      </xdr:nvSpPr>
      <xdr:spPr>
        <a:xfrm>
          <a:off x="15430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24593</xdr:rowOff>
    </xdr:from>
    <xdr:ext cx="534377" cy="259045"/>
    <xdr:sp macro="" textlink="">
      <xdr:nvSpPr>
        <xdr:cNvPr id="693" name="テキスト ボックス 692"/>
        <xdr:cNvSpPr txBox="1"/>
      </xdr:nvSpPr>
      <xdr:spPr>
        <a:xfrm>
          <a:off x="15214111" y="1665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69248</xdr:rowOff>
    </xdr:from>
    <xdr:to>
      <xdr:col>21</xdr:col>
      <xdr:colOff>161925</xdr:colOff>
      <xdr:row>95</xdr:row>
      <xdr:rowOff>87423</xdr:rowOff>
    </xdr:to>
    <xdr:cxnSp macro="">
      <xdr:nvCxnSpPr>
        <xdr:cNvPr id="694" name="直線コネクタ 693"/>
        <xdr:cNvCxnSpPr/>
      </xdr:nvCxnSpPr>
      <xdr:spPr>
        <a:xfrm>
          <a:off x="13703300" y="16356998"/>
          <a:ext cx="889000" cy="1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131606</xdr:rowOff>
    </xdr:from>
    <xdr:to>
      <xdr:col>21</xdr:col>
      <xdr:colOff>212725</xdr:colOff>
      <xdr:row>96</xdr:row>
      <xdr:rowOff>61756</xdr:rowOff>
    </xdr:to>
    <xdr:sp macro="" textlink="">
      <xdr:nvSpPr>
        <xdr:cNvPr id="695" name="フローチャート : 判断 694"/>
        <xdr:cNvSpPr/>
      </xdr:nvSpPr>
      <xdr:spPr>
        <a:xfrm>
          <a:off x="14541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52883</xdr:rowOff>
    </xdr:from>
    <xdr:ext cx="534377" cy="259045"/>
    <xdr:sp macro="" textlink="">
      <xdr:nvSpPr>
        <xdr:cNvPr id="696" name="テキスト ボックス 695"/>
        <xdr:cNvSpPr txBox="1"/>
      </xdr:nvSpPr>
      <xdr:spPr>
        <a:xfrm>
          <a:off x="14325111" y="1651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69248</xdr:rowOff>
    </xdr:from>
    <xdr:to>
      <xdr:col>19</xdr:col>
      <xdr:colOff>644525</xdr:colOff>
      <xdr:row>95</xdr:row>
      <xdr:rowOff>93951</xdr:rowOff>
    </xdr:to>
    <xdr:cxnSp macro="">
      <xdr:nvCxnSpPr>
        <xdr:cNvPr id="697" name="直線コネクタ 696"/>
        <xdr:cNvCxnSpPr/>
      </xdr:nvCxnSpPr>
      <xdr:spPr>
        <a:xfrm flipV="1">
          <a:off x="12814300" y="16356998"/>
          <a:ext cx="889000" cy="2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134063</xdr:rowOff>
    </xdr:from>
    <xdr:to>
      <xdr:col>20</xdr:col>
      <xdr:colOff>9525</xdr:colOff>
      <xdr:row>96</xdr:row>
      <xdr:rowOff>64213</xdr:rowOff>
    </xdr:to>
    <xdr:sp macro="" textlink="">
      <xdr:nvSpPr>
        <xdr:cNvPr id="698" name="フローチャート : 判断 697"/>
        <xdr:cNvSpPr/>
      </xdr:nvSpPr>
      <xdr:spPr>
        <a:xfrm>
          <a:off x="13652500" y="1642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55340</xdr:rowOff>
    </xdr:from>
    <xdr:ext cx="534377" cy="259045"/>
    <xdr:sp macro="" textlink="">
      <xdr:nvSpPr>
        <xdr:cNvPr id="699" name="テキスト ボックス 698"/>
        <xdr:cNvSpPr txBox="1"/>
      </xdr:nvSpPr>
      <xdr:spPr>
        <a:xfrm>
          <a:off x="13436111" y="1651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132149</xdr:rowOff>
    </xdr:from>
    <xdr:to>
      <xdr:col>18</xdr:col>
      <xdr:colOff>492125</xdr:colOff>
      <xdr:row>96</xdr:row>
      <xdr:rowOff>62299</xdr:rowOff>
    </xdr:to>
    <xdr:sp macro="" textlink="">
      <xdr:nvSpPr>
        <xdr:cNvPr id="700" name="フローチャート : 判断 699"/>
        <xdr:cNvSpPr/>
      </xdr:nvSpPr>
      <xdr:spPr>
        <a:xfrm>
          <a:off x="12763500" y="1641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53426</xdr:rowOff>
    </xdr:from>
    <xdr:ext cx="534377" cy="259045"/>
    <xdr:sp macro="" textlink="">
      <xdr:nvSpPr>
        <xdr:cNvPr id="701" name="テキスト ボックス 700"/>
        <xdr:cNvSpPr txBox="1"/>
      </xdr:nvSpPr>
      <xdr:spPr>
        <a:xfrm>
          <a:off x="12547111" y="1651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59739</xdr:rowOff>
    </xdr:from>
    <xdr:to>
      <xdr:col>23</xdr:col>
      <xdr:colOff>568325</xdr:colOff>
      <xdr:row>95</xdr:row>
      <xdr:rowOff>161339</xdr:rowOff>
    </xdr:to>
    <xdr:sp macro="" textlink="">
      <xdr:nvSpPr>
        <xdr:cNvPr id="707" name="円/楕円 706"/>
        <xdr:cNvSpPr/>
      </xdr:nvSpPr>
      <xdr:spPr>
        <a:xfrm>
          <a:off x="16268700" y="1634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82616</xdr:rowOff>
    </xdr:from>
    <xdr:ext cx="534377" cy="259045"/>
    <xdr:sp macro="" textlink="">
      <xdr:nvSpPr>
        <xdr:cNvPr id="708" name="公債費該当値テキスト"/>
        <xdr:cNvSpPr txBox="1"/>
      </xdr:nvSpPr>
      <xdr:spPr>
        <a:xfrm>
          <a:off x="16370300" y="1619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50,041</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73341</xdr:rowOff>
    </xdr:from>
    <xdr:to>
      <xdr:col>22</xdr:col>
      <xdr:colOff>415925</xdr:colOff>
      <xdr:row>96</xdr:row>
      <xdr:rowOff>3491</xdr:rowOff>
    </xdr:to>
    <xdr:sp macro="" textlink="">
      <xdr:nvSpPr>
        <xdr:cNvPr id="709" name="円/楕円 708"/>
        <xdr:cNvSpPr/>
      </xdr:nvSpPr>
      <xdr:spPr>
        <a:xfrm>
          <a:off x="15430500" y="1636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20018</xdr:rowOff>
    </xdr:from>
    <xdr:ext cx="534377" cy="259045"/>
    <xdr:sp macro="" textlink="">
      <xdr:nvSpPr>
        <xdr:cNvPr id="710" name="テキスト ボックス 709"/>
        <xdr:cNvSpPr txBox="1"/>
      </xdr:nvSpPr>
      <xdr:spPr>
        <a:xfrm>
          <a:off x="15214111" y="1613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49,089</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36623</xdr:rowOff>
    </xdr:from>
    <xdr:to>
      <xdr:col>21</xdr:col>
      <xdr:colOff>212725</xdr:colOff>
      <xdr:row>95</xdr:row>
      <xdr:rowOff>138223</xdr:rowOff>
    </xdr:to>
    <xdr:sp macro="" textlink="">
      <xdr:nvSpPr>
        <xdr:cNvPr id="711" name="円/楕円 710"/>
        <xdr:cNvSpPr/>
      </xdr:nvSpPr>
      <xdr:spPr>
        <a:xfrm>
          <a:off x="14541500" y="1632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154750</xdr:rowOff>
    </xdr:from>
    <xdr:ext cx="534377" cy="259045"/>
    <xdr:sp macro="" textlink="">
      <xdr:nvSpPr>
        <xdr:cNvPr id="712" name="テキスト ボックス 711"/>
        <xdr:cNvSpPr txBox="1"/>
      </xdr:nvSpPr>
      <xdr:spPr>
        <a:xfrm>
          <a:off x="14325111" y="1609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51,659</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18448</xdr:rowOff>
    </xdr:from>
    <xdr:to>
      <xdr:col>20</xdr:col>
      <xdr:colOff>9525</xdr:colOff>
      <xdr:row>95</xdr:row>
      <xdr:rowOff>120048</xdr:rowOff>
    </xdr:to>
    <xdr:sp macro="" textlink="">
      <xdr:nvSpPr>
        <xdr:cNvPr id="713" name="円/楕円 712"/>
        <xdr:cNvSpPr/>
      </xdr:nvSpPr>
      <xdr:spPr>
        <a:xfrm>
          <a:off x="13652500" y="1630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136575</xdr:rowOff>
    </xdr:from>
    <xdr:ext cx="534377" cy="259045"/>
    <xdr:sp macro="" textlink="">
      <xdr:nvSpPr>
        <xdr:cNvPr id="714" name="テキスト ボックス 713"/>
        <xdr:cNvSpPr txBox="1"/>
      </xdr:nvSpPr>
      <xdr:spPr>
        <a:xfrm>
          <a:off x="13436111" y="1608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52,931</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43151</xdr:rowOff>
    </xdr:from>
    <xdr:to>
      <xdr:col>18</xdr:col>
      <xdr:colOff>492125</xdr:colOff>
      <xdr:row>95</xdr:row>
      <xdr:rowOff>144751</xdr:rowOff>
    </xdr:to>
    <xdr:sp macro="" textlink="">
      <xdr:nvSpPr>
        <xdr:cNvPr id="715" name="円/楕円 714"/>
        <xdr:cNvSpPr/>
      </xdr:nvSpPr>
      <xdr:spPr>
        <a:xfrm>
          <a:off x="12763500" y="1633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161278</xdr:rowOff>
    </xdr:from>
    <xdr:ext cx="534377" cy="259045"/>
    <xdr:sp macro="" textlink="">
      <xdr:nvSpPr>
        <xdr:cNvPr id="716" name="テキスト ボックス 715"/>
        <xdr:cNvSpPr txBox="1"/>
      </xdr:nvSpPr>
      <xdr:spPr>
        <a:xfrm>
          <a:off x="12547111" y="1610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51,202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153035</xdr:rowOff>
    </xdr:from>
    <xdr:to>
      <xdr:col>32</xdr:col>
      <xdr:colOff>186689</xdr:colOff>
      <xdr:row>39</xdr:row>
      <xdr:rowOff>44450</xdr:rowOff>
    </xdr:to>
    <xdr:cxnSp macro="">
      <xdr:nvCxnSpPr>
        <xdr:cNvPr id="740" name="直線コネクタ 739"/>
        <xdr:cNvCxnSpPr/>
      </xdr:nvCxnSpPr>
      <xdr:spPr>
        <a:xfrm flipV="1">
          <a:off x="22159595" y="5467985"/>
          <a:ext cx="1269"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99712</xdr:rowOff>
    </xdr:from>
    <xdr:ext cx="469744" cy="259045"/>
    <xdr:sp macro="" textlink="">
      <xdr:nvSpPr>
        <xdr:cNvPr id="743" name="諸支出金最大値テキスト"/>
        <xdr:cNvSpPr txBox="1"/>
      </xdr:nvSpPr>
      <xdr:spPr>
        <a:xfrm>
          <a:off x="22212300" y="524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a:t>
          </a:r>
          <a:endParaRPr kumimoji="1" lang="ja-JP" altLang="en-US" sz="1000" b="1">
            <a:latin typeface="ＭＳ Ｐゴシック"/>
          </a:endParaRPr>
        </a:p>
      </xdr:txBody>
    </xdr:sp>
    <xdr:clientData/>
  </xdr:oneCellAnchor>
  <xdr:twoCellAnchor>
    <xdr:from>
      <xdr:col>32</xdr:col>
      <xdr:colOff>98425</xdr:colOff>
      <xdr:row>31</xdr:row>
      <xdr:rowOff>153035</xdr:rowOff>
    </xdr:from>
    <xdr:to>
      <xdr:col>32</xdr:col>
      <xdr:colOff>276225</xdr:colOff>
      <xdr:row>31</xdr:row>
      <xdr:rowOff>153035</xdr:rowOff>
    </xdr:to>
    <xdr:cxnSp macro="">
      <xdr:nvCxnSpPr>
        <xdr:cNvPr id="744" name="直線コネクタ 743"/>
        <xdr:cNvCxnSpPr/>
      </xdr:nvCxnSpPr>
      <xdr:spPr>
        <a:xfrm>
          <a:off x="22072600" y="54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135780</xdr:rowOff>
    </xdr:from>
    <xdr:ext cx="378565" cy="259045"/>
    <xdr:sp macro="" textlink="">
      <xdr:nvSpPr>
        <xdr:cNvPr id="746" name="諸支出金平均値テキスト"/>
        <xdr:cNvSpPr txBox="1"/>
      </xdr:nvSpPr>
      <xdr:spPr>
        <a:xfrm>
          <a:off x="22212300" y="64794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112903</xdr:rowOff>
    </xdr:from>
    <xdr:to>
      <xdr:col>32</xdr:col>
      <xdr:colOff>238125</xdr:colOff>
      <xdr:row>39</xdr:row>
      <xdr:rowOff>43053</xdr:rowOff>
    </xdr:to>
    <xdr:sp macro="" textlink="">
      <xdr:nvSpPr>
        <xdr:cNvPr id="747" name="フローチャート : 判断 746"/>
        <xdr:cNvSpPr/>
      </xdr:nvSpPr>
      <xdr:spPr>
        <a:xfrm>
          <a:off x="221107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129667</xdr:rowOff>
    </xdr:from>
    <xdr:to>
      <xdr:col>31</xdr:col>
      <xdr:colOff>85725</xdr:colOff>
      <xdr:row>39</xdr:row>
      <xdr:rowOff>59817</xdr:rowOff>
    </xdr:to>
    <xdr:sp macro="" textlink="">
      <xdr:nvSpPr>
        <xdr:cNvPr id="749" name="フローチャート : 判断 748"/>
        <xdr:cNvSpPr/>
      </xdr:nvSpPr>
      <xdr:spPr>
        <a:xfrm>
          <a:off x="21272500" y="664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76344</xdr:rowOff>
    </xdr:from>
    <xdr:ext cx="313932" cy="259045"/>
    <xdr:sp macro="" textlink="">
      <xdr:nvSpPr>
        <xdr:cNvPr id="750" name="テキスト ボックス 749"/>
        <xdr:cNvSpPr txBox="1"/>
      </xdr:nvSpPr>
      <xdr:spPr>
        <a:xfrm>
          <a:off x="21166333" y="64199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110236</xdr:rowOff>
    </xdr:from>
    <xdr:to>
      <xdr:col>29</xdr:col>
      <xdr:colOff>568325</xdr:colOff>
      <xdr:row>39</xdr:row>
      <xdr:rowOff>40386</xdr:rowOff>
    </xdr:to>
    <xdr:sp macro="" textlink="">
      <xdr:nvSpPr>
        <xdr:cNvPr id="752" name="フローチャート : 判断 751"/>
        <xdr:cNvSpPr/>
      </xdr:nvSpPr>
      <xdr:spPr>
        <a:xfrm>
          <a:off x="20383500" y="66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56913</xdr:rowOff>
    </xdr:from>
    <xdr:ext cx="378565" cy="259045"/>
    <xdr:sp macro="" textlink="">
      <xdr:nvSpPr>
        <xdr:cNvPr id="753" name="テキスト ボックス 752"/>
        <xdr:cNvSpPr txBox="1"/>
      </xdr:nvSpPr>
      <xdr:spPr>
        <a:xfrm>
          <a:off x="20245017" y="6400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115189</xdr:rowOff>
    </xdr:from>
    <xdr:to>
      <xdr:col>28</xdr:col>
      <xdr:colOff>365125</xdr:colOff>
      <xdr:row>39</xdr:row>
      <xdr:rowOff>45339</xdr:rowOff>
    </xdr:to>
    <xdr:sp macro="" textlink="">
      <xdr:nvSpPr>
        <xdr:cNvPr id="755" name="フローチャート : 判断 754"/>
        <xdr:cNvSpPr/>
      </xdr:nvSpPr>
      <xdr:spPr>
        <a:xfrm>
          <a:off x="19494500" y="66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61866</xdr:rowOff>
    </xdr:from>
    <xdr:ext cx="378565" cy="259045"/>
    <xdr:sp macro="" textlink="">
      <xdr:nvSpPr>
        <xdr:cNvPr id="756" name="テキスト ボックス 755"/>
        <xdr:cNvSpPr txBox="1"/>
      </xdr:nvSpPr>
      <xdr:spPr>
        <a:xfrm>
          <a:off x="19356017" y="640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75184</xdr:rowOff>
    </xdr:from>
    <xdr:to>
      <xdr:col>27</xdr:col>
      <xdr:colOff>161925</xdr:colOff>
      <xdr:row>39</xdr:row>
      <xdr:rowOff>5334</xdr:rowOff>
    </xdr:to>
    <xdr:sp macro="" textlink="">
      <xdr:nvSpPr>
        <xdr:cNvPr id="757" name="フローチャート : 判断 756"/>
        <xdr:cNvSpPr/>
      </xdr:nvSpPr>
      <xdr:spPr>
        <a:xfrm>
          <a:off x="18605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21861</xdr:rowOff>
    </xdr:from>
    <xdr:ext cx="378565" cy="259045"/>
    <xdr:sp macro="" textlink="">
      <xdr:nvSpPr>
        <xdr:cNvPr id="758" name="テキスト ボックス 757"/>
        <xdr:cNvSpPr txBox="1"/>
      </xdr:nvSpPr>
      <xdr:spPr>
        <a:xfrm>
          <a:off x="18467017" y="6365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91330</xdr:rowOff>
    </xdr:from>
    <xdr:ext cx="249299" cy="259045"/>
    <xdr:sp macro="" textlink="">
      <xdr:nvSpPr>
        <xdr:cNvPr id="765" name="諸支出金該当値テキスト"/>
        <xdr:cNvSpPr txBox="1"/>
      </xdr:nvSpPr>
      <xdr:spPr>
        <a:xfrm>
          <a:off x="22212300" y="66064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公債費が類似団体内平均値を上回っており、数値も増加している。これは繰上償還によるもので一時的な増加である。</a:t>
          </a:r>
          <a:endParaRPr kumimoji="1" lang="en-US" altLang="ja-JP" sz="1300">
            <a:latin typeface="ＭＳ Ｐゴシック"/>
          </a:endParaRPr>
        </a:p>
        <a:p>
          <a:r>
            <a:rPr kumimoji="1" lang="ja-JP" altLang="en-US" sz="1300">
              <a:latin typeface="ＭＳ Ｐゴシック"/>
            </a:rPr>
            <a:t>　公債費については、平成３年度の市制施行から、宅地開発等による人口増加に伴う都市基盤整備、義務教育施設整備、まちづくりのための施設整備を継続的に行い、その財源として地方債を発行してきたことが数値の高い要因となっている。</a:t>
          </a:r>
        </a:p>
        <a:p>
          <a:r>
            <a:rPr kumimoji="1" lang="ja-JP" altLang="en-US" sz="1300">
              <a:latin typeface="ＭＳ Ｐゴシック"/>
            </a:rPr>
            <a:t>　今後、</a:t>
          </a:r>
          <a:r>
            <a:rPr kumimoji="1" lang="en-US" altLang="ja-JP" sz="1300">
              <a:latin typeface="ＭＳ Ｐゴシック"/>
            </a:rPr>
            <a:t>『</a:t>
          </a:r>
          <a:r>
            <a:rPr kumimoji="1" lang="ja-JP" altLang="en-US" sz="1300">
              <a:latin typeface="ＭＳ Ｐゴシック"/>
            </a:rPr>
            <a:t>新規市債発行額を元金償還額以内に抑制する</a:t>
          </a:r>
          <a:r>
            <a:rPr kumimoji="1" lang="en-US" altLang="ja-JP" sz="1300">
              <a:latin typeface="ＭＳ Ｐゴシック"/>
            </a:rPr>
            <a:t>』</a:t>
          </a:r>
          <a:r>
            <a:rPr kumimoji="1" lang="ja-JP" altLang="en-US" sz="1300">
              <a:latin typeface="ＭＳ Ｐゴシック"/>
            </a:rPr>
            <a:t>という基本方針を徹底し、公債費負担の抑制に努める。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奈良県香芝市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財政調整基金について、平成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年度決算における歳計剰余金積立、また</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年度歳出積立により残高が増加、比率も増加した。残高は標準財政規模の</a:t>
          </a:r>
          <a:r>
            <a:rPr kumimoji="1" lang="en-US" altLang="ja-JP" sz="1300">
              <a:latin typeface="ＭＳ ゴシック" pitchFamily="49" charset="-128"/>
              <a:ea typeface="ＭＳ ゴシック" pitchFamily="49" charset="-128"/>
            </a:rPr>
            <a:t>10</a:t>
          </a:r>
          <a:r>
            <a:rPr kumimoji="1" lang="ja-JP" altLang="en-US" sz="1300">
              <a:latin typeface="ＭＳ ゴシック" pitchFamily="49" charset="-128"/>
              <a:ea typeface="ＭＳ ゴシック" pitchFamily="49" charset="-128"/>
            </a:rPr>
            <a:t>％を目標としており、今後も堅実な積立に努める。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実質収支額、実質単年度収支については、比率は減少したがプラスの水準を維持した。今後経常的経費の増加が見込まれる中、短期的な収支の動向にも注視し、安定的な財政運営に努める。</a:t>
          </a:r>
          <a:r>
            <a:rPr kumimoji="1" lang="en-US" altLang="ja-JP" sz="1300">
              <a:latin typeface="ＭＳ ゴシック" pitchFamily="49" charset="-128"/>
              <a:ea typeface="ＭＳ ゴシック" pitchFamily="49" charset="-128"/>
            </a:rPr>
            <a:t>			</a:t>
          </a:r>
          <a:endParaRPr kumimoji="1" lang="ja-JP" altLang="en-US"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奈良県香芝市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赤字会計はなし。</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一般会計からの繰出金は増加傾向にあることから、歳入については、保険料や使用料等の適正化や収納率向上など、収入額の確保に努め、歳出については、医療費の適正化や歳出削減に行うことで、健全な財政運営を行えるよう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奈良県香芝市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元利償還金については、香芝市土地開発公社解散に伴う地方債の発行により平成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年度において増加した。基本方針である市債発行の償還元金以下への抑制の効果により、</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年度以降は再び減少に転じている。</a:t>
          </a:r>
        </a:p>
        <a:p>
          <a:r>
            <a:rPr kumimoji="1" lang="ja-JP" altLang="en-US" sz="1400">
              <a:latin typeface="ＭＳ ゴシック" pitchFamily="49" charset="-128"/>
              <a:ea typeface="ＭＳ ゴシック" pitchFamily="49" charset="-128"/>
            </a:rPr>
            <a:t>　ただし、実質公債費比率の数値としては依然として高い数字となっている。今後においても、必要性・緊急性・有効性等を検討し、優先的に行う事業の明確化、また重点化を図ることで事業を厳選し、効率的な地方債発行につながるよう努める。また繰上償還も積極的に進めることにより、比率の改善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奈良県香芝市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地方債現在高において、平成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年度は庁舎耐震補強等改修事業、中学校給食センター新設事業等の事業により一時的に増加したが、</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年度は再び減少した。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公営企業債等繰入見込額については、普及拡大を目指す下水道事業における事業により増加している。</a:t>
          </a:r>
        </a:p>
        <a:p>
          <a:r>
            <a:rPr kumimoji="1" lang="ja-JP" altLang="en-US" sz="1400">
              <a:latin typeface="ＭＳ ゴシック" pitchFamily="49" charset="-128"/>
              <a:ea typeface="ＭＳ ゴシック" pitchFamily="49" charset="-128"/>
            </a:rPr>
            <a:t>　今後は</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償還元金以上に市債の発行をしない</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という基本方針を継続し、将来負担となる数値の動きに注視しながら、交付税措置のある地方債発行を優先するなど効率的な財政運営により、比率の改善に努める。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奈良県香芝市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79,044
78,542
24.26
25,366,574
25,040,063
311,226
14,725,354
35,306,032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19.0
148.6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[ 59.1</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当市では、平成２８年度に策定した公共施設等総合管理計画において、公共施設等の延べ床面積を今後４０年間で１５％削減するという目標を掲げている。</a:t>
          </a:r>
          <a:endParaRPr lang="ja-JP" altLang="ja-JP">
            <a:effectLst/>
          </a:endParaRPr>
        </a:p>
        <a:p>
          <a:r>
            <a:rPr kumimoji="1" lang="ja-JP" altLang="ja-JP" sz="1100">
              <a:solidFill>
                <a:schemeClr val="dk1"/>
              </a:solidFill>
              <a:effectLst/>
              <a:latin typeface="+mn-lt"/>
              <a:ea typeface="+mn-ea"/>
              <a:cs typeface="+mn-cs"/>
            </a:rPr>
            <a:t>有形固定資産減価償却率については上昇傾向にはあり、今後は各部門において個別施設計画の策定を進め、比率の改善に努める。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412628</xdr:colOff>
      <xdr:row>36</xdr:row>
      <xdr:rowOff>64949</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66167</xdr:rowOff>
    </xdr:from>
    <xdr:to>
      <xdr:col>3</xdr:col>
      <xdr:colOff>1170940</xdr:colOff>
      <xdr:row>32</xdr:row>
      <xdr:rowOff>119126</xdr:rowOff>
    </xdr:to>
    <xdr:cxnSp macro="">
      <xdr:nvCxnSpPr>
        <xdr:cNvPr id="62" name="直線コネクタ 61"/>
        <xdr:cNvCxnSpPr/>
      </xdr:nvCxnSpPr>
      <xdr:spPr>
        <a:xfrm flipV="1">
          <a:off x="4760595" y="5304917"/>
          <a:ext cx="1270" cy="1081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122953</xdr:rowOff>
    </xdr:from>
    <xdr:ext cx="405111" cy="259045"/>
    <xdr:sp macro="" textlink="">
      <xdr:nvSpPr>
        <xdr:cNvPr id="63" name="有形固定資産減価償却率最小値テキスト"/>
        <xdr:cNvSpPr txBox="1"/>
      </xdr:nvSpPr>
      <xdr:spPr>
        <a:xfrm>
          <a:off x="4813300" y="639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3</xdr:col>
      <xdr:colOff>1082675</xdr:colOff>
      <xdr:row>32</xdr:row>
      <xdr:rowOff>119126</xdr:rowOff>
    </xdr:from>
    <xdr:to>
      <xdr:col>3</xdr:col>
      <xdr:colOff>1260475</xdr:colOff>
      <xdr:row>32</xdr:row>
      <xdr:rowOff>119126</xdr:rowOff>
    </xdr:to>
    <xdr:cxnSp macro="">
      <xdr:nvCxnSpPr>
        <xdr:cNvPr id="64" name="直線コネクタ 63"/>
        <xdr:cNvCxnSpPr/>
      </xdr:nvCxnSpPr>
      <xdr:spPr>
        <a:xfrm>
          <a:off x="4673600" y="638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12844</xdr:rowOff>
    </xdr:from>
    <xdr:ext cx="405111" cy="259045"/>
    <xdr:sp macro="" textlink="">
      <xdr:nvSpPr>
        <xdr:cNvPr id="65" name="有形固定資産減価償却率最大値テキスト"/>
        <xdr:cNvSpPr txBox="1"/>
      </xdr:nvSpPr>
      <xdr:spPr>
        <a:xfrm>
          <a:off x="4813300" y="508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a:t>
          </a:r>
          <a:endParaRPr kumimoji="1" lang="ja-JP" altLang="en-US" sz="1000" b="1">
            <a:latin typeface="ＭＳ Ｐゴシック"/>
          </a:endParaRPr>
        </a:p>
      </xdr:txBody>
    </xdr:sp>
    <xdr:clientData/>
  </xdr:oneCellAnchor>
  <xdr:twoCellAnchor>
    <xdr:from>
      <xdr:col>3</xdr:col>
      <xdr:colOff>1082675</xdr:colOff>
      <xdr:row>26</xdr:row>
      <xdr:rowOff>66167</xdr:rowOff>
    </xdr:from>
    <xdr:to>
      <xdr:col>3</xdr:col>
      <xdr:colOff>1260475</xdr:colOff>
      <xdr:row>26</xdr:row>
      <xdr:rowOff>66167</xdr:rowOff>
    </xdr:to>
    <xdr:cxnSp macro="">
      <xdr:nvCxnSpPr>
        <xdr:cNvPr id="66" name="直線コネクタ 65"/>
        <xdr:cNvCxnSpPr/>
      </xdr:nvCxnSpPr>
      <xdr:spPr>
        <a:xfrm>
          <a:off x="4673600" y="530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157370</xdr:rowOff>
    </xdr:from>
    <xdr:ext cx="405111" cy="259045"/>
    <xdr:sp macro="" textlink="">
      <xdr:nvSpPr>
        <xdr:cNvPr id="67" name="有形固定資産減価償却率平均値テキスト"/>
        <xdr:cNvSpPr txBox="1"/>
      </xdr:nvSpPr>
      <xdr:spPr>
        <a:xfrm>
          <a:off x="4813300" y="59104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7493</xdr:rowOff>
    </xdr:from>
    <xdr:to>
      <xdr:col>3</xdr:col>
      <xdr:colOff>1222375</xdr:colOff>
      <xdr:row>30</xdr:row>
      <xdr:rowOff>109093</xdr:rowOff>
    </xdr:to>
    <xdr:sp macro="" textlink="">
      <xdr:nvSpPr>
        <xdr:cNvPr id="68" name="フローチャート : 判断 67"/>
        <xdr:cNvSpPr/>
      </xdr:nvSpPr>
      <xdr:spPr>
        <a:xfrm>
          <a:off x="4711700" y="593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81788</xdr:rowOff>
    </xdr:from>
    <xdr:to>
      <xdr:col>3</xdr:col>
      <xdr:colOff>511175</xdr:colOff>
      <xdr:row>30</xdr:row>
      <xdr:rowOff>11938</xdr:rowOff>
    </xdr:to>
    <xdr:sp macro="" textlink="">
      <xdr:nvSpPr>
        <xdr:cNvPr id="69" name="フローチャート : 判断 68"/>
        <xdr:cNvSpPr/>
      </xdr:nvSpPr>
      <xdr:spPr>
        <a:xfrm>
          <a:off x="4000500" y="5834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29</xdr:row>
      <xdr:rowOff>32131</xdr:rowOff>
    </xdr:from>
    <xdr:to>
      <xdr:col>3</xdr:col>
      <xdr:colOff>1222375</xdr:colOff>
      <xdr:row>29</xdr:row>
      <xdr:rowOff>133731</xdr:rowOff>
    </xdr:to>
    <xdr:sp macro="" textlink="">
      <xdr:nvSpPr>
        <xdr:cNvPr id="75" name="円/楕円 74"/>
        <xdr:cNvSpPr/>
      </xdr:nvSpPr>
      <xdr:spPr>
        <a:xfrm>
          <a:off x="4711700" y="578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28</xdr:row>
      <xdr:rowOff>55008</xdr:rowOff>
    </xdr:from>
    <xdr:ext cx="405111" cy="259045"/>
    <xdr:sp macro="" textlink="">
      <xdr:nvSpPr>
        <xdr:cNvPr id="76" name="有形固定資産減価償却率該当値テキスト"/>
        <xdr:cNvSpPr txBox="1"/>
      </xdr:nvSpPr>
      <xdr:spPr>
        <a:xfrm>
          <a:off x="4813300" y="5636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oneCellAnchor>
    <xdr:from>
      <xdr:col>3</xdr:col>
      <xdr:colOff>245118</xdr:colOff>
      <xdr:row>28</xdr:row>
      <xdr:rowOff>28465</xdr:rowOff>
    </xdr:from>
    <xdr:ext cx="405111" cy="259045"/>
    <xdr:sp macro="" textlink="">
      <xdr:nvSpPr>
        <xdr:cNvPr id="77" name="n_1aveValue有形固定資産減価償却率"/>
        <xdr:cNvSpPr txBox="1"/>
      </xdr:nvSpPr>
      <xdr:spPr>
        <a:xfrm>
          <a:off x="3836043" y="561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奈良県香芝市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79,044
78,542
24.26
25,366,574
25,040,063
311,226
14,725,354
35,306,032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19.0
148.6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5334</xdr:rowOff>
    </xdr:from>
    <xdr:to>
      <xdr:col>6</xdr:col>
      <xdr:colOff>510540</xdr:colOff>
      <xdr:row>42</xdr:row>
      <xdr:rowOff>3048</xdr:rowOff>
    </xdr:to>
    <xdr:cxnSp macro="">
      <xdr:nvCxnSpPr>
        <xdr:cNvPr id="55" name="直線コネクタ 54"/>
        <xdr:cNvCxnSpPr/>
      </xdr:nvCxnSpPr>
      <xdr:spPr>
        <a:xfrm flipV="1">
          <a:off x="4634865" y="5663184"/>
          <a:ext cx="0" cy="1540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6875</xdr:rowOff>
    </xdr:from>
    <xdr:ext cx="405111" cy="259045"/>
    <xdr:sp macro="" textlink="">
      <xdr:nvSpPr>
        <xdr:cNvPr id="56" name="【道路】&#10;有形固定資産減価償却率最小値テキスト"/>
        <xdr:cNvSpPr txBox="1"/>
      </xdr:nvSpPr>
      <xdr:spPr>
        <a:xfrm>
          <a:off x="4724400" y="720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a:t>
          </a:r>
          <a:endParaRPr kumimoji="1" lang="ja-JP" altLang="en-US" sz="1000" b="1">
            <a:latin typeface="ＭＳ Ｐゴシック"/>
          </a:endParaRPr>
        </a:p>
      </xdr:txBody>
    </xdr:sp>
    <xdr:clientData/>
  </xdr:oneCellAnchor>
  <xdr:twoCellAnchor>
    <xdr:from>
      <xdr:col>6</xdr:col>
      <xdr:colOff>422275</xdr:colOff>
      <xdr:row>42</xdr:row>
      <xdr:rowOff>3048</xdr:rowOff>
    </xdr:from>
    <xdr:to>
      <xdr:col>6</xdr:col>
      <xdr:colOff>600075</xdr:colOff>
      <xdr:row>42</xdr:row>
      <xdr:rowOff>3048</xdr:rowOff>
    </xdr:to>
    <xdr:cxnSp macro="">
      <xdr:nvCxnSpPr>
        <xdr:cNvPr id="57" name="直線コネクタ 56"/>
        <xdr:cNvCxnSpPr/>
      </xdr:nvCxnSpPr>
      <xdr:spPr>
        <a:xfrm>
          <a:off x="4546600" y="720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123461</xdr:rowOff>
    </xdr:from>
    <xdr:ext cx="405111" cy="259045"/>
    <xdr:sp macro="" textlink="">
      <xdr:nvSpPr>
        <xdr:cNvPr id="58" name="【道路】&#10;有形固定資産減価償却率最大値テキスト"/>
        <xdr:cNvSpPr txBox="1"/>
      </xdr:nvSpPr>
      <xdr:spPr>
        <a:xfrm>
          <a:off x="4724400" y="5438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85.6</a:t>
          </a:r>
          <a:endParaRPr kumimoji="1" lang="ja-JP" altLang="en-US" sz="1000" b="1">
            <a:latin typeface="ＭＳ Ｐゴシック"/>
          </a:endParaRPr>
        </a:p>
      </xdr:txBody>
    </xdr:sp>
    <xdr:clientData/>
  </xdr:oneCellAnchor>
  <xdr:twoCellAnchor>
    <xdr:from>
      <xdr:col>6</xdr:col>
      <xdr:colOff>422275</xdr:colOff>
      <xdr:row>33</xdr:row>
      <xdr:rowOff>5334</xdr:rowOff>
    </xdr:from>
    <xdr:to>
      <xdr:col>6</xdr:col>
      <xdr:colOff>600075</xdr:colOff>
      <xdr:row>33</xdr:row>
      <xdr:rowOff>5334</xdr:rowOff>
    </xdr:to>
    <xdr:cxnSp macro="">
      <xdr:nvCxnSpPr>
        <xdr:cNvPr id="59" name="直線コネクタ 58"/>
        <xdr:cNvCxnSpPr/>
      </xdr:nvCxnSpPr>
      <xdr:spPr>
        <a:xfrm>
          <a:off x="4546600" y="566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134129</xdr:rowOff>
    </xdr:from>
    <xdr:ext cx="405111" cy="259045"/>
    <xdr:sp macro="" textlink="">
      <xdr:nvSpPr>
        <xdr:cNvPr id="60" name="【道路】&#10;有形固定資産減価償却率平均値テキスト"/>
        <xdr:cNvSpPr txBox="1"/>
      </xdr:nvSpPr>
      <xdr:spPr>
        <a:xfrm>
          <a:off x="4724400" y="6306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155702</xdr:rowOff>
    </xdr:from>
    <xdr:to>
      <xdr:col>6</xdr:col>
      <xdr:colOff>561975</xdr:colOff>
      <xdr:row>37</xdr:row>
      <xdr:rowOff>85852</xdr:rowOff>
    </xdr:to>
    <xdr:sp macro="" textlink="">
      <xdr:nvSpPr>
        <xdr:cNvPr id="61" name="フローチャート : 判断 60"/>
        <xdr:cNvSpPr/>
      </xdr:nvSpPr>
      <xdr:spPr>
        <a:xfrm>
          <a:off x="4584700" y="632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61976</xdr:rowOff>
    </xdr:from>
    <xdr:to>
      <xdr:col>5</xdr:col>
      <xdr:colOff>409575</xdr:colOff>
      <xdr:row>36</xdr:row>
      <xdr:rowOff>163576</xdr:rowOff>
    </xdr:to>
    <xdr:sp macro="" textlink="">
      <xdr:nvSpPr>
        <xdr:cNvPr id="62" name="フローチャート : 判断 61"/>
        <xdr:cNvSpPr/>
      </xdr:nvSpPr>
      <xdr:spPr>
        <a:xfrm>
          <a:off x="3746500" y="62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144272</xdr:rowOff>
    </xdr:from>
    <xdr:to>
      <xdr:col>6</xdr:col>
      <xdr:colOff>561975</xdr:colOff>
      <xdr:row>37</xdr:row>
      <xdr:rowOff>74422</xdr:rowOff>
    </xdr:to>
    <xdr:sp macro="" textlink="">
      <xdr:nvSpPr>
        <xdr:cNvPr id="68" name="円/楕円 67"/>
        <xdr:cNvSpPr/>
      </xdr:nvSpPr>
      <xdr:spPr>
        <a:xfrm>
          <a:off x="4584700" y="63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35</xdr:row>
      <xdr:rowOff>167149</xdr:rowOff>
    </xdr:from>
    <xdr:ext cx="405111" cy="259045"/>
    <xdr:sp macro="" textlink="">
      <xdr:nvSpPr>
        <xdr:cNvPr id="69" name="【道路】&#10;有形固定資産減価償却率該当値テキスト"/>
        <xdr:cNvSpPr txBox="1"/>
      </xdr:nvSpPr>
      <xdr:spPr>
        <a:xfrm>
          <a:off x="4724400" y="6167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oneCellAnchor>
    <xdr:from>
      <xdr:col>5</xdr:col>
      <xdr:colOff>143518</xdr:colOff>
      <xdr:row>35</xdr:row>
      <xdr:rowOff>8653</xdr:rowOff>
    </xdr:from>
    <xdr:ext cx="405111" cy="259045"/>
    <xdr:sp macro="" textlink="">
      <xdr:nvSpPr>
        <xdr:cNvPr id="70" name="n_1aveValue【道路】&#10;有形固定資産減価償却率"/>
        <xdr:cNvSpPr txBox="1"/>
      </xdr:nvSpPr>
      <xdr:spPr>
        <a:xfrm>
          <a:off x="3582043" y="600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2" name="テキスト ボックス 8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4" name="テキスト ボックス 8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6" name="テキスト ボックス 8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8" name="テキスト ボックス 8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0" name="テキスト ボックス 8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102489</xdr:rowOff>
    </xdr:from>
    <xdr:to>
      <xdr:col>15</xdr:col>
      <xdr:colOff>180340</xdr:colOff>
      <xdr:row>41</xdr:row>
      <xdr:rowOff>44653</xdr:rowOff>
    </xdr:to>
    <xdr:cxnSp macro="">
      <xdr:nvCxnSpPr>
        <xdr:cNvPr id="92" name="直線コネクタ 91"/>
        <xdr:cNvCxnSpPr/>
      </xdr:nvCxnSpPr>
      <xdr:spPr>
        <a:xfrm flipV="1">
          <a:off x="10476865" y="5931789"/>
          <a:ext cx="0" cy="1142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48480</xdr:rowOff>
    </xdr:from>
    <xdr:ext cx="469744" cy="259045"/>
    <xdr:sp macro="" textlink="">
      <xdr:nvSpPr>
        <xdr:cNvPr id="93" name="【道路】&#10;一人当たり延長最小値テキスト"/>
        <xdr:cNvSpPr txBox="1"/>
      </xdr:nvSpPr>
      <xdr:spPr>
        <a:xfrm>
          <a:off x="10566400" y="707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1.940</a:t>
          </a:r>
          <a:endParaRPr kumimoji="1" lang="ja-JP" altLang="en-US" sz="1000" b="1">
            <a:latin typeface="ＭＳ Ｐゴシック"/>
          </a:endParaRPr>
        </a:p>
      </xdr:txBody>
    </xdr:sp>
    <xdr:clientData/>
  </xdr:oneCellAnchor>
  <xdr:twoCellAnchor>
    <xdr:from>
      <xdr:col>15</xdr:col>
      <xdr:colOff>92075</xdr:colOff>
      <xdr:row>41</xdr:row>
      <xdr:rowOff>44653</xdr:rowOff>
    </xdr:from>
    <xdr:to>
      <xdr:col>15</xdr:col>
      <xdr:colOff>269875</xdr:colOff>
      <xdr:row>41</xdr:row>
      <xdr:rowOff>44653</xdr:rowOff>
    </xdr:to>
    <xdr:cxnSp macro="">
      <xdr:nvCxnSpPr>
        <xdr:cNvPr id="94" name="直線コネクタ 93"/>
        <xdr:cNvCxnSpPr/>
      </xdr:nvCxnSpPr>
      <xdr:spPr>
        <a:xfrm>
          <a:off x="10388600" y="707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49166</xdr:rowOff>
    </xdr:from>
    <xdr:ext cx="534377" cy="259045"/>
    <xdr:sp macro="" textlink="">
      <xdr:nvSpPr>
        <xdr:cNvPr id="95" name="【道路】&#10;一人当たり延長最大値テキスト"/>
        <xdr:cNvSpPr txBox="1"/>
      </xdr:nvSpPr>
      <xdr:spPr>
        <a:xfrm>
          <a:off x="10566400" y="570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26.925</a:t>
          </a:r>
          <a:endParaRPr kumimoji="1" lang="ja-JP" altLang="en-US" sz="1000" b="1">
            <a:latin typeface="ＭＳ Ｐゴシック"/>
          </a:endParaRPr>
        </a:p>
      </xdr:txBody>
    </xdr:sp>
    <xdr:clientData/>
  </xdr:oneCellAnchor>
  <xdr:twoCellAnchor>
    <xdr:from>
      <xdr:col>15</xdr:col>
      <xdr:colOff>92075</xdr:colOff>
      <xdr:row>34</xdr:row>
      <xdr:rowOff>102489</xdr:rowOff>
    </xdr:from>
    <xdr:to>
      <xdr:col>15</xdr:col>
      <xdr:colOff>269875</xdr:colOff>
      <xdr:row>34</xdr:row>
      <xdr:rowOff>102489</xdr:rowOff>
    </xdr:to>
    <xdr:cxnSp macro="">
      <xdr:nvCxnSpPr>
        <xdr:cNvPr id="96" name="直線コネクタ 95"/>
        <xdr:cNvCxnSpPr/>
      </xdr:nvCxnSpPr>
      <xdr:spPr>
        <a:xfrm>
          <a:off x="10388600" y="5931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95872</xdr:rowOff>
    </xdr:from>
    <xdr:ext cx="469744" cy="259045"/>
    <xdr:sp macro="" textlink="">
      <xdr:nvSpPr>
        <xdr:cNvPr id="97" name="【道路】&#10;一人当たり延長平均値テキスト"/>
        <xdr:cNvSpPr txBox="1"/>
      </xdr:nvSpPr>
      <xdr:spPr>
        <a:xfrm>
          <a:off x="10566400" y="6610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7.709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72995</xdr:rowOff>
    </xdr:from>
    <xdr:to>
      <xdr:col>15</xdr:col>
      <xdr:colOff>231775</xdr:colOff>
      <xdr:row>40</xdr:row>
      <xdr:rowOff>3145</xdr:rowOff>
    </xdr:to>
    <xdr:sp macro="" textlink="">
      <xdr:nvSpPr>
        <xdr:cNvPr id="98" name="フローチャート : 判断 97"/>
        <xdr:cNvSpPr/>
      </xdr:nvSpPr>
      <xdr:spPr>
        <a:xfrm>
          <a:off x="10426700" y="675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107193</xdr:rowOff>
    </xdr:from>
    <xdr:to>
      <xdr:col>14</xdr:col>
      <xdr:colOff>79375</xdr:colOff>
      <xdr:row>40</xdr:row>
      <xdr:rowOff>37343</xdr:rowOff>
    </xdr:to>
    <xdr:sp macro="" textlink="">
      <xdr:nvSpPr>
        <xdr:cNvPr id="99" name="フローチャート : 判断 98"/>
        <xdr:cNvSpPr/>
      </xdr:nvSpPr>
      <xdr:spPr>
        <a:xfrm>
          <a:off x="9588500" y="679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0" name="テキスト ボックス 9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1" name="テキスト ボックス 10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2" name="テキスト ボックス 10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3" name="テキスト ボックス 10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4" name="テキスト ボックス 10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76195</xdr:rowOff>
    </xdr:from>
    <xdr:to>
      <xdr:col>15</xdr:col>
      <xdr:colOff>231775</xdr:colOff>
      <xdr:row>41</xdr:row>
      <xdr:rowOff>6345</xdr:rowOff>
    </xdr:to>
    <xdr:sp macro="" textlink="">
      <xdr:nvSpPr>
        <xdr:cNvPr id="105" name="円/楕円 104"/>
        <xdr:cNvSpPr/>
      </xdr:nvSpPr>
      <xdr:spPr>
        <a:xfrm>
          <a:off x="10426700" y="693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162572</xdr:rowOff>
    </xdr:from>
    <xdr:ext cx="469744" cy="259045"/>
    <xdr:sp macro="" textlink="">
      <xdr:nvSpPr>
        <xdr:cNvPr id="106" name="【道路】&#10;一人当たり延長該当値テキスト"/>
        <xdr:cNvSpPr txBox="1"/>
      </xdr:nvSpPr>
      <xdr:spPr>
        <a:xfrm>
          <a:off x="10566400" y="684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3.889</a:t>
          </a:r>
          <a:endParaRPr kumimoji="1" lang="ja-JP" altLang="en-US" sz="1000" b="1">
            <a:solidFill>
              <a:srgbClr val="FF0000"/>
            </a:solidFill>
            <a:latin typeface="ＭＳ Ｐゴシック"/>
          </a:endParaRPr>
        </a:p>
      </xdr:txBody>
    </xdr:sp>
    <xdr:clientData/>
  </xdr:oneCellAnchor>
  <xdr:oneCellAnchor>
    <xdr:from>
      <xdr:col>13</xdr:col>
      <xdr:colOff>466802</xdr:colOff>
      <xdr:row>38</xdr:row>
      <xdr:rowOff>53870</xdr:rowOff>
    </xdr:from>
    <xdr:ext cx="469744" cy="259045"/>
    <xdr:sp macro="" textlink="">
      <xdr:nvSpPr>
        <xdr:cNvPr id="107" name="n_1aveValue【道路】&#10;一人当たり延長"/>
        <xdr:cNvSpPr txBox="1"/>
      </xdr:nvSpPr>
      <xdr:spPr>
        <a:xfrm>
          <a:off x="9391727" y="6568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6.961</a:t>
          </a:r>
          <a:endParaRPr kumimoji="1" lang="ja-JP" altLang="en-US" sz="1000" b="1">
            <a:solidFill>
              <a:srgbClr val="00008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8" name="正方形/長方形 10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9" name="正方形/長方形 10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0" name="正方形/長方形 10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1" name="正方形/長方形 11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2" name="正方形/長方形 11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3" name="正方形/長方形 11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4" name="正方形/長方形 11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5" name="正方形/長方形 11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6" name="テキスト ボックス 11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7" name="直線コネクタ 11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18" name="直線コネクタ 11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19" name="テキスト ボックス 118"/>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0" name="直線コネクタ 11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1" name="テキスト ボックス 12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2" name="直線コネクタ 12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3" name="テキスト ボックス 12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4" name="直線コネクタ 12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5" name="テキスト ボックス 12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6" name="直線コネクタ 12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7" name="テキスト ボックス 12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8" name="直線コネクタ 12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29" name="テキスト ボックス 12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108585</xdr:rowOff>
    </xdr:from>
    <xdr:to>
      <xdr:col>6</xdr:col>
      <xdr:colOff>510540</xdr:colOff>
      <xdr:row>63</xdr:row>
      <xdr:rowOff>127635</xdr:rowOff>
    </xdr:to>
    <xdr:cxnSp macro="">
      <xdr:nvCxnSpPr>
        <xdr:cNvPr id="131" name="直線コネクタ 130"/>
        <xdr:cNvCxnSpPr/>
      </xdr:nvCxnSpPr>
      <xdr:spPr>
        <a:xfrm flipV="1">
          <a:off x="4634865" y="953833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131462</xdr:rowOff>
    </xdr:from>
    <xdr:ext cx="340478" cy="259045"/>
    <xdr:sp macro="" textlink="">
      <xdr:nvSpPr>
        <xdr:cNvPr id="132" name="【橋りょう・トンネル】&#10;有形固定資産減価償却率最小値テキスト"/>
        <xdr:cNvSpPr txBox="1"/>
      </xdr:nvSpPr>
      <xdr:spPr>
        <a:xfrm>
          <a:off x="4724400" y="109328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6</xdr:col>
      <xdr:colOff>422275</xdr:colOff>
      <xdr:row>63</xdr:row>
      <xdr:rowOff>127635</xdr:rowOff>
    </xdr:from>
    <xdr:to>
      <xdr:col>6</xdr:col>
      <xdr:colOff>600075</xdr:colOff>
      <xdr:row>63</xdr:row>
      <xdr:rowOff>127635</xdr:rowOff>
    </xdr:to>
    <xdr:cxnSp macro="">
      <xdr:nvCxnSpPr>
        <xdr:cNvPr id="133" name="直線コネクタ 132"/>
        <xdr:cNvCxnSpPr/>
      </xdr:nvCxnSpPr>
      <xdr:spPr>
        <a:xfrm>
          <a:off x="4546600" y="109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55262</xdr:rowOff>
    </xdr:from>
    <xdr:ext cx="405111" cy="259045"/>
    <xdr:sp macro="" textlink="">
      <xdr:nvSpPr>
        <xdr:cNvPr id="134" name="【橋りょう・トンネル】&#10;有形固定資産減価償却率最大値テキスト"/>
        <xdr:cNvSpPr txBox="1"/>
      </xdr:nvSpPr>
      <xdr:spPr>
        <a:xfrm>
          <a:off x="4724400" y="931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a:t>
          </a:r>
          <a:endParaRPr kumimoji="1" lang="ja-JP" altLang="en-US" sz="1000" b="1">
            <a:latin typeface="ＭＳ Ｐゴシック"/>
          </a:endParaRPr>
        </a:p>
      </xdr:txBody>
    </xdr:sp>
    <xdr:clientData/>
  </xdr:oneCellAnchor>
  <xdr:twoCellAnchor>
    <xdr:from>
      <xdr:col>6</xdr:col>
      <xdr:colOff>422275</xdr:colOff>
      <xdr:row>55</xdr:row>
      <xdr:rowOff>108585</xdr:rowOff>
    </xdr:from>
    <xdr:to>
      <xdr:col>6</xdr:col>
      <xdr:colOff>600075</xdr:colOff>
      <xdr:row>55</xdr:row>
      <xdr:rowOff>108585</xdr:rowOff>
    </xdr:to>
    <xdr:cxnSp macro="">
      <xdr:nvCxnSpPr>
        <xdr:cNvPr id="135" name="直線コネクタ 134"/>
        <xdr:cNvCxnSpPr/>
      </xdr:nvCxnSpPr>
      <xdr:spPr>
        <a:xfrm>
          <a:off x="4546600" y="95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92092</xdr:rowOff>
    </xdr:from>
    <xdr:ext cx="405111" cy="259045"/>
    <xdr:sp macro="" textlink="">
      <xdr:nvSpPr>
        <xdr:cNvPr id="136" name="【橋りょう・トンネル】&#10;有形固定資産減価償却率平均値テキスト"/>
        <xdr:cNvSpPr txBox="1"/>
      </xdr:nvSpPr>
      <xdr:spPr>
        <a:xfrm>
          <a:off x="4724400" y="98647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69215</xdr:rowOff>
    </xdr:from>
    <xdr:to>
      <xdr:col>6</xdr:col>
      <xdr:colOff>561975</xdr:colOff>
      <xdr:row>58</xdr:row>
      <xdr:rowOff>170815</xdr:rowOff>
    </xdr:to>
    <xdr:sp macro="" textlink="">
      <xdr:nvSpPr>
        <xdr:cNvPr id="137" name="フローチャート : 判断 136"/>
        <xdr:cNvSpPr/>
      </xdr:nvSpPr>
      <xdr:spPr>
        <a:xfrm>
          <a:off x="45847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93980</xdr:rowOff>
    </xdr:from>
    <xdr:to>
      <xdr:col>5</xdr:col>
      <xdr:colOff>409575</xdr:colOff>
      <xdr:row>59</xdr:row>
      <xdr:rowOff>24130</xdr:rowOff>
    </xdr:to>
    <xdr:sp macro="" textlink="">
      <xdr:nvSpPr>
        <xdr:cNvPr id="138" name="フローチャート : 判断 137"/>
        <xdr:cNvSpPr/>
      </xdr:nvSpPr>
      <xdr:spPr>
        <a:xfrm>
          <a:off x="3746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9" name="テキスト ボックス 13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0" name="テキスト ボックス 13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1" name="テキスト ボックス 14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2" name="テキスト ボックス 14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3" name="テキスト ボックス 14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60</xdr:row>
      <xdr:rowOff>132080</xdr:rowOff>
    </xdr:from>
    <xdr:to>
      <xdr:col>6</xdr:col>
      <xdr:colOff>561975</xdr:colOff>
      <xdr:row>61</xdr:row>
      <xdr:rowOff>62230</xdr:rowOff>
    </xdr:to>
    <xdr:sp macro="" textlink="">
      <xdr:nvSpPr>
        <xdr:cNvPr id="144" name="円/楕円 143"/>
        <xdr:cNvSpPr/>
      </xdr:nvSpPr>
      <xdr:spPr>
        <a:xfrm>
          <a:off x="4584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60</xdr:row>
      <xdr:rowOff>110507</xdr:rowOff>
    </xdr:from>
    <xdr:ext cx="405111" cy="259045"/>
    <xdr:sp macro="" textlink="">
      <xdr:nvSpPr>
        <xdr:cNvPr id="145" name="【橋りょう・トンネル】&#10;有形固定資産減価償却率該当値テキスト"/>
        <xdr:cNvSpPr txBox="1"/>
      </xdr:nvSpPr>
      <xdr:spPr>
        <a:xfrm>
          <a:off x="4724400"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oneCellAnchor>
    <xdr:from>
      <xdr:col>5</xdr:col>
      <xdr:colOff>143518</xdr:colOff>
      <xdr:row>57</xdr:row>
      <xdr:rowOff>40657</xdr:rowOff>
    </xdr:from>
    <xdr:ext cx="405111" cy="259045"/>
    <xdr:sp macro="" textlink="">
      <xdr:nvSpPr>
        <xdr:cNvPr id="146" name="n_1aveValue【橋りょう・トンネル】&#10;有形固定資産減価償却率"/>
        <xdr:cNvSpPr txBox="1"/>
      </xdr:nvSpPr>
      <xdr:spPr>
        <a:xfrm>
          <a:off x="3582043"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7" name="正方形/長方形 14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8" name="正方形/長方形 14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9" name="正方形/長方形 14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0" name="正方形/長方形 14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1" name="正方形/長方形 15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2" name="正方形/長方形 15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3" name="正方形/長方形 15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84,061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4" name="正方形/長方形 15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5" name="テキスト ボックス 15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6" name="直線コネクタ 15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7" name="直線コネクタ 15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8" name="テキスト ボックス 15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9" name="直線コネクタ 15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0" name="テキスト ボックス 15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1" name="直線コネクタ 16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2" name="テキスト ボックス 16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3" name="直線コネクタ 16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4" name="テキスト ボックス 16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5" name="直線コネクタ 16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66" name="テキスト ボックス 16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7" name="直線コネクタ 16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8" name="テキスト ボックス 16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153178</xdr:rowOff>
    </xdr:from>
    <xdr:to>
      <xdr:col>15</xdr:col>
      <xdr:colOff>180340</xdr:colOff>
      <xdr:row>64</xdr:row>
      <xdr:rowOff>73709</xdr:rowOff>
    </xdr:to>
    <xdr:cxnSp macro="">
      <xdr:nvCxnSpPr>
        <xdr:cNvPr id="170" name="直線コネクタ 169"/>
        <xdr:cNvCxnSpPr/>
      </xdr:nvCxnSpPr>
      <xdr:spPr>
        <a:xfrm flipV="1">
          <a:off x="10476865" y="9754378"/>
          <a:ext cx="0" cy="1292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77536</xdr:rowOff>
    </xdr:from>
    <xdr:ext cx="469744" cy="259045"/>
    <xdr:sp macro="" textlink="">
      <xdr:nvSpPr>
        <xdr:cNvPr id="171" name="【橋りょう・トンネル】&#10;一人当たり有形固定資産（償却資産）額最小値テキスト"/>
        <xdr:cNvSpPr txBox="1"/>
      </xdr:nvSpPr>
      <xdr:spPr>
        <a:xfrm>
          <a:off x="10566400" y="1105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1,961</a:t>
          </a:r>
          <a:endParaRPr kumimoji="1" lang="ja-JP" altLang="en-US" sz="1000" b="1">
            <a:latin typeface="ＭＳ Ｐゴシック"/>
          </a:endParaRPr>
        </a:p>
      </xdr:txBody>
    </xdr:sp>
    <xdr:clientData/>
  </xdr:oneCellAnchor>
  <xdr:twoCellAnchor>
    <xdr:from>
      <xdr:col>15</xdr:col>
      <xdr:colOff>92075</xdr:colOff>
      <xdr:row>64</xdr:row>
      <xdr:rowOff>73709</xdr:rowOff>
    </xdr:from>
    <xdr:to>
      <xdr:col>15</xdr:col>
      <xdr:colOff>269875</xdr:colOff>
      <xdr:row>64</xdr:row>
      <xdr:rowOff>73709</xdr:rowOff>
    </xdr:to>
    <xdr:cxnSp macro="">
      <xdr:nvCxnSpPr>
        <xdr:cNvPr id="172" name="直線コネクタ 171"/>
        <xdr:cNvCxnSpPr/>
      </xdr:nvCxnSpPr>
      <xdr:spPr>
        <a:xfrm>
          <a:off x="10388600" y="11046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99855</xdr:rowOff>
    </xdr:from>
    <xdr:ext cx="690189" cy="259045"/>
    <xdr:sp macro="" textlink="">
      <xdr:nvSpPr>
        <xdr:cNvPr id="173" name="【橋りょう・トンネル】&#10;一人当たり有形固定資産（償却資産）額最大値テキスト"/>
        <xdr:cNvSpPr txBox="1"/>
      </xdr:nvSpPr>
      <xdr:spPr>
        <a:xfrm>
          <a:off x="10566400" y="95296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1,019,387</a:t>
          </a:r>
          <a:endParaRPr kumimoji="1" lang="ja-JP" altLang="en-US" sz="1000" b="1">
            <a:latin typeface="ＭＳ Ｐゴシック"/>
          </a:endParaRPr>
        </a:p>
      </xdr:txBody>
    </xdr:sp>
    <xdr:clientData/>
  </xdr:oneCellAnchor>
  <xdr:twoCellAnchor>
    <xdr:from>
      <xdr:col>15</xdr:col>
      <xdr:colOff>92075</xdr:colOff>
      <xdr:row>56</xdr:row>
      <xdr:rowOff>153178</xdr:rowOff>
    </xdr:from>
    <xdr:to>
      <xdr:col>15</xdr:col>
      <xdr:colOff>269875</xdr:colOff>
      <xdr:row>56</xdr:row>
      <xdr:rowOff>153178</xdr:rowOff>
    </xdr:to>
    <xdr:cxnSp macro="">
      <xdr:nvCxnSpPr>
        <xdr:cNvPr id="174" name="直線コネクタ 173"/>
        <xdr:cNvCxnSpPr/>
      </xdr:nvCxnSpPr>
      <xdr:spPr>
        <a:xfrm>
          <a:off x="10388600" y="9754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41951</xdr:rowOff>
    </xdr:from>
    <xdr:ext cx="599010" cy="259045"/>
    <xdr:sp macro="" textlink="">
      <xdr:nvSpPr>
        <xdr:cNvPr id="175" name="【橋りょう・トンネル】&#10;一人当たり有形固定資産（償却資産）額平均値テキスト"/>
        <xdr:cNvSpPr txBox="1"/>
      </xdr:nvSpPr>
      <xdr:spPr>
        <a:xfrm>
          <a:off x="10566400" y="10671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139,981</a:t>
          </a:r>
          <a:endParaRPr kumimoji="1" lang="ja-JP" altLang="en-US" sz="1000" b="1">
            <a:solidFill>
              <a:srgbClr val="000080"/>
            </a:solidFill>
            <a:latin typeface="ＭＳ Ｐゴシック"/>
          </a:endParaRPr>
        </a:p>
      </xdr:txBody>
    </xdr:sp>
    <xdr:clientData/>
  </xdr:oneCellAnchor>
  <xdr:twoCellAnchor>
    <xdr:from>
      <xdr:col>15</xdr:col>
      <xdr:colOff>130175</xdr:colOff>
      <xdr:row>63</xdr:row>
      <xdr:rowOff>19074</xdr:rowOff>
    </xdr:from>
    <xdr:to>
      <xdr:col>15</xdr:col>
      <xdr:colOff>231775</xdr:colOff>
      <xdr:row>63</xdr:row>
      <xdr:rowOff>120674</xdr:rowOff>
    </xdr:to>
    <xdr:sp macro="" textlink="">
      <xdr:nvSpPr>
        <xdr:cNvPr id="176" name="フローチャート : 判断 175"/>
        <xdr:cNvSpPr/>
      </xdr:nvSpPr>
      <xdr:spPr>
        <a:xfrm>
          <a:off x="10426700" y="1082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63</xdr:row>
      <xdr:rowOff>54111</xdr:rowOff>
    </xdr:from>
    <xdr:to>
      <xdr:col>14</xdr:col>
      <xdr:colOff>79375</xdr:colOff>
      <xdr:row>63</xdr:row>
      <xdr:rowOff>155711</xdr:rowOff>
    </xdr:to>
    <xdr:sp macro="" textlink="">
      <xdr:nvSpPr>
        <xdr:cNvPr id="177" name="フローチャート : 判断 176"/>
        <xdr:cNvSpPr/>
      </xdr:nvSpPr>
      <xdr:spPr>
        <a:xfrm>
          <a:off x="9588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8" name="テキスト ボックス 17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63</xdr:row>
      <xdr:rowOff>93059</xdr:rowOff>
    </xdr:from>
    <xdr:to>
      <xdr:col>15</xdr:col>
      <xdr:colOff>231775</xdr:colOff>
      <xdr:row>64</xdr:row>
      <xdr:rowOff>23209</xdr:rowOff>
    </xdr:to>
    <xdr:sp macro="" textlink="">
      <xdr:nvSpPr>
        <xdr:cNvPr id="183" name="円/楕円 182"/>
        <xdr:cNvSpPr/>
      </xdr:nvSpPr>
      <xdr:spPr>
        <a:xfrm>
          <a:off x="10426700" y="1089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7986</xdr:rowOff>
    </xdr:from>
    <xdr:ext cx="534377" cy="259045"/>
    <xdr:sp macro="" textlink="">
      <xdr:nvSpPr>
        <xdr:cNvPr id="184" name="【橋りょう・トンネル】&#10;一人当たり有形固定資産（償却資産）額該当値テキスト"/>
        <xdr:cNvSpPr txBox="1"/>
      </xdr:nvSpPr>
      <xdr:spPr>
        <a:xfrm>
          <a:off x="10566400" y="1080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81,725</a:t>
          </a:r>
          <a:endParaRPr kumimoji="1" lang="ja-JP" altLang="en-US" sz="1000" b="1">
            <a:solidFill>
              <a:srgbClr val="FF0000"/>
            </a:solidFill>
            <a:latin typeface="ＭＳ Ｐゴシック"/>
          </a:endParaRPr>
        </a:p>
      </xdr:txBody>
    </xdr:sp>
    <xdr:clientData/>
  </xdr:oneCellAnchor>
  <xdr:oneCellAnchor>
    <xdr:from>
      <xdr:col>13</xdr:col>
      <xdr:colOff>402169</xdr:colOff>
      <xdr:row>62</xdr:row>
      <xdr:rowOff>788</xdr:rowOff>
    </xdr:from>
    <xdr:ext cx="599010" cy="259045"/>
    <xdr:sp macro="" textlink="">
      <xdr:nvSpPr>
        <xdr:cNvPr id="185" name="n_1aveValue【橋りょう・トンネル】&#10;一人当たり有形固定資産（償却資産）額"/>
        <xdr:cNvSpPr txBox="1"/>
      </xdr:nvSpPr>
      <xdr:spPr>
        <a:xfrm>
          <a:off x="9327094"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112,393</a:t>
          </a:r>
          <a:endParaRPr kumimoji="1" lang="ja-JP" altLang="en-US" sz="1000" b="1">
            <a:solidFill>
              <a:srgbClr val="00008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6" name="正方形/長方形 18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7" name="正方形/長方形 18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8" name="正方形/長方形 18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9" name="正方形/長方形 18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0" name="正方形/長方形 18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1" name="正方形/長方形 19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2" name="正方形/長方形 19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3" name="正方形/長方形 19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4" name="テキスト ボックス 19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5" name="直線コネクタ 19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6" name="テキスト ボックス 19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7" name="直線コネクタ 19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8" name="テキスト ボックス 19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9" name="直線コネクタ 19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0" name="テキスト ボックス 19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1" name="直線コネクタ 20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2" name="テキスト ボックス 20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3" name="直線コネクタ 20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4" name="テキスト ボックス 203"/>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5" name="直線コネクタ 20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6" name="テキスト ボックス 20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88392</xdr:rowOff>
    </xdr:from>
    <xdr:to>
      <xdr:col>6</xdr:col>
      <xdr:colOff>510540</xdr:colOff>
      <xdr:row>85</xdr:row>
      <xdr:rowOff>97537</xdr:rowOff>
    </xdr:to>
    <xdr:cxnSp macro="">
      <xdr:nvCxnSpPr>
        <xdr:cNvPr id="208" name="直線コネクタ 207"/>
        <xdr:cNvCxnSpPr/>
      </xdr:nvCxnSpPr>
      <xdr:spPr>
        <a:xfrm flipV="1">
          <a:off x="4634865" y="13461492"/>
          <a:ext cx="0" cy="1209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101364</xdr:rowOff>
    </xdr:from>
    <xdr:ext cx="405111" cy="259045"/>
    <xdr:sp macro="" textlink="">
      <xdr:nvSpPr>
        <xdr:cNvPr id="209" name="【公営住宅】&#10;有形固定資産減価償却率最小値テキスト"/>
        <xdr:cNvSpPr txBox="1"/>
      </xdr:nvSpPr>
      <xdr:spPr>
        <a:xfrm>
          <a:off x="4724400" y="14674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6</xdr:col>
      <xdr:colOff>422275</xdr:colOff>
      <xdr:row>85</xdr:row>
      <xdr:rowOff>97537</xdr:rowOff>
    </xdr:from>
    <xdr:to>
      <xdr:col>6</xdr:col>
      <xdr:colOff>600075</xdr:colOff>
      <xdr:row>85</xdr:row>
      <xdr:rowOff>97537</xdr:rowOff>
    </xdr:to>
    <xdr:cxnSp macro="">
      <xdr:nvCxnSpPr>
        <xdr:cNvPr id="210" name="直線コネクタ 209"/>
        <xdr:cNvCxnSpPr/>
      </xdr:nvCxnSpPr>
      <xdr:spPr>
        <a:xfrm>
          <a:off x="4546600" y="1467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35069</xdr:rowOff>
    </xdr:from>
    <xdr:ext cx="405111" cy="259045"/>
    <xdr:sp macro="" textlink="">
      <xdr:nvSpPr>
        <xdr:cNvPr id="211" name="【公営住宅】&#10;有形固定資産減価償却率最大値テキスト"/>
        <xdr:cNvSpPr txBox="1"/>
      </xdr:nvSpPr>
      <xdr:spPr>
        <a:xfrm>
          <a:off x="4724400" y="1323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6</xdr:col>
      <xdr:colOff>422275</xdr:colOff>
      <xdr:row>78</xdr:row>
      <xdr:rowOff>88392</xdr:rowOff>
    </xdr:from>
    <xdr:to>
      <xdr:col>6</xdr:col>
      <xdr:colOff>600075</xdr:colOff>
      <xdr:row>78</xdr:row>
      <xdr:rowOff>88392</xdr:rowOff>
    </xdr:to>
    <xdr:cxnSp macro="">
      <xdr:nvCxnSpPr>
        <xdr:cNvPr id="212" name="直線コネクタ 211"/>
        <xdr:cNvCxnSpPr/>
      </xdr:nvCxnSpPr>
      <xdr:spPr>
        <a:xfrm>
          <a:off x="4546600" y="134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113047</xdr:rowOff>
    </xdr:from>
    <xdr:ext cx="405111" cy="259045"/>
    <xdr:sp macro="" textlink="">
      <xdr:nvSpPr>
        <xdr:cNvPr id="213" name="【公営住宅】&#10;有形固定資産減価償却率平均値テキスト"/>
        <xdr:cNvSpPr txBox="1"/>
      </xdr:nvSpPr>
      <xdr:spPr>
        <a:xfrm>
          <a:off x="4724400" y="13657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90170</xdr:rowOff>
    </xdr:from>
    <xdr:to>
      <xdr:col>6</xdr:col>
      <xdr:colOff>561975</xdr:colOff>
      <xdr:row>81</xdr:row>
      <xdr:rowOff>20320</xdr:rowOff>
    </xdr:to>
    <xdr:sp macro="" textlink="">
      <xdr:nvSpPr>
        <xdr:cNvPr id="214" name="フローチャート : 判断 213"/>
        <xdr:cNvSpPr/>
      </xdr:nvSpPr>
      <xdr:spPr>
        <a:xfrm>
          <a:off x="45847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46737</xdr:rowOff>
    </xdr:from>
    <xdr:to>
      <xdr:col>5</xdr:col>
      <xdr:colOff>409575</xdr:colOff>
      <xdr:row>80</xdr:row>
      <xdr:rowOff>148337</xdr:rowOff>
    </xdr:to>
    <xdr:sp macro="" textlink="">
      <xdr:nvSpPr>
        <xdr:cNvPr id="215" name="フローチャート : 判断 214"/>
        <xdr:cNvSpPr/>
      </xdr:nvSpPr>
      <xdr:spPr>
        <a:xfrm>
          <a:off x="3746500" y="1376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6" name="テキスト ボックス 21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7" name="テキスト ボックス 21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8" name="テキスト ボックス 21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9" name="テキスト ボックス 21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0" name="テキスト ボックス 21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85</xdr:row>
      <xdr:rowOff>46737</xdr:rowOff>
    </xdr:from>
    <xdr:to>
      <xdr:col>6</xdr:col>
      <xdr:colOff>561975</xdr:colOff>
      <xdr:row>85</xdr:row>
      <xdr:rowOff>148337</xdr:rowOff>
    </xdr:to>
    <xdr:sp macro="" textlink="">
      <xdr:nvSpPr>
        <xdr:cNvPr id="221" name="円/楕円 220"/>
        <xdr:cNvSpPr/>
      </xdr:nvSpPr>
      <xdr:spPr>
        <a:xfrm>
          <a:off x="4584700" y="1461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84</xdr:row>
      <xdr:rowOff>133114</xdr:rowOff>
    </xdr:from>
    <xdr:ext cx="405111" cy="259045"/>
    <xdr:sp macro="" textlink="">
      <xdr:nvSpPr>
        <xdr:cNvPr id="222" name="【公営住宅】&#10;有形固定資産減価償却率該当値テキスト"/>
        <xdr:cNvSpPr txBox="1"/>
      </xdr:nvSpPr>
      <xdr:spPr>
        <a:xfrm>
          <a:off x="4724400" y="14534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oneCellAnchor>
    <xdr:from>
      <xdr:col>5</xdr:col>
      <xdr:colOff>143518</xdr:colOff>
      <xdr:row>78</xdr:row>
      <xdr:rowOff>164864</xdr:rowOff>
    </xdr:from>
    <xdr:ext cx="405111" cy="259045"/>
    <xdr:sp macro="" textlink="">
      <xdr:nvSpPr>
        <xdr:cNvPr id="223" name="n_1aveValue【公営住宅】&#10;有形固定資産減価償却率"/>
        <xdr:cNvSpPr txBox="1"/>
      </xdr:nvSpPr>
      <xdr:spPr>
        <a:xfrm>
          <a:off x="3582043" y="1353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4" name="正方形/長方形 2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5" name="正方形/長方形 2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6" name="正方形/長方形 2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7" name="正方形/長方形 2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8" name="正方形/長方形 2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9" name="正方形/長方形 2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0" name="正方形/長方形 2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1" name="正方形/長方形 2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2" name="テキスト ボックス 2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3" name="直線コネクタ 2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4" name="直線コネクタ 2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5" name="テキスト ボックス 2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6" name="直線コネクタ 2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7" name="テキスト ボックス 2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8" name="直線コネクタ 2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39" name="テキスト ボックス 2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0" name="直線コネクタ 2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1" name="テキスト ボックス 2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2" name="直線コネクタ 2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3" name="テキスト ボックス 2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97079</xdr:rowOff>
    </xdr:from>
    <xdr:to>
      <xdr:col>15</xdr:col>
      <xdr:colOff>180340</xdr:colOff>
      <xdr:row>86</xdr:row>
      <xdr:rowOff>26212</xdr:rowOff>
    </xdr:to>
    <xdr:cxnSp macro="">
      <xdr:nvCxnSpPr>
        <xdr:cNvPr id="245" name="直線コネクタ 244"/>
        <xdr:cNvCxnSpPr/>
      </xdr:nvCxnSpPr>
      <xdr:spPr>
        <a:xfrm flipV="1">
          <a:off x="10476865" y="13298729"/>
          <a:ext cx="0" cy="1472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30039</xdr:rowOff>
    </xdr:from>
    <xdr:ext cx="469744" cy="259045"/>
    <xdr:sp macro="" textlink="">
      <xdr:nvSpPr>
        <xdr:cNvPr id="246" name="【公営住宅】&#10;一人当たり面積最小値テキスト"/>
        <xdr:cNvSpPr txBox="1"/>
      </xdr:nvSpPr>
      <xdr:spPr>
        <a:xfrm>
          <a:off x="10566400" y="1477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15</xdr:col>
      <xdr:colOff>92075</xdr:colOff>
      <xdr:row>86</xdr:row>
      <xdr:rowOff>26212</xdr:rowOff>
    </xdr:from>
    <xdr:to>
      <xdr:col>15</xdr:col>
      <xdr:colOff>269875</xdr:colOff>
      <xdr:row>86</xdr:row>
      <xdr:rowOff>26212</xdr:rowOff>
    </xdr:to>
    <xdr:cxnSp macro="">
      <xdr:nvCxnSpPr>
        <xdr:cNvPr id="247" name="直線コネクタ 246"/>
        <xdr:cNvCxnSpPr/>
      </xdr:nvCxnSpPr>
      <xdr:spPr>
        <a:xfrm>
          <a:off x="10388600" y="1477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43756</xdr:rowOff>
    </xdr:from>
    <xdr:ext cx="469744" cy="259045"/>
    <xdr:sp macro="" textlink="">
      <xdr:nvSpPr>
        <xdr:cNvPr id="248" name="【公営住宅】&#10;一人当たり面積最大値テキスト"/>
        <xdr:cNvSpPr txBox="1"/>
      </xdr:nvSpPr>
      <xdr:spPr>
        <a:xfrm>
          <a:off x="10566400" y="1307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3.246</a:t>
          </a:r>
          <a:endParaRPr kumimoji="1" lang="ja-JP" altLang="en-US" sz="1000" b="1">
            <a:latin typeface="ＭＳ Ｐゴシック"/>
          </a:endParaRPr>
        </a:p>
      </xdr:txBody>
    </xdr:sp>
    <xdr:clientData/>
  </xdr:oneCellAnchor>
  <xdr:twoCellAnchor>
    <xdr:from>
      <xdr:col>15</xdr:col>
      <xdr:colOff>92075</xdr:colOff>
      <xdr:row>77</xdr:row>
      <xdr:rowOff>97079</xdr:rowOff>
    </xdr:from>
    <xdr:to>
      <xdr:col>15</xdr:col>
      <xdr:colOff>269875</xdr:colOff>
      <xdr:row>77</xdr:row>
      <xdr:rowOff>97079</xdr:rowOff>
    </xdr:to>
    <xdr:cxnSp macro="">
      <xdr:nvCxnSpPr>
        <xdr:cNvPr id="249" name="直線コネクタ 248"/>
        <xdr:cNvCxnSpPr/>
      </xdr:nvCxnSpPr>
      <xdr:spPr>
        <a:xfrm>
          <a:off x="10388600" y="1329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20235</xdr:rowOff>
    </xdr:from>
    <xdr:ext cx="469744" cy="259045"/>
    <xdr:sp macro="" textlink="">
      <xdr:nvSpPr>
        <xdr:cNvPr id="250" name="【公営住宅】&#10;一人当たり面積平均値テキスト"/>
        <xdr:cNvSpPr txBox="1"/>
      </xdr:nvSpPr>
      <xdr:spPr>
        <a:xfrm>
          <a:off x="10566400" y="14250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0.728</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168808</xdr:rowOff>
    </xdr:from>
    <xdr:to>
      <xdr:col>15</xdr:col>
      <xdr:colOff>231775</xdr:colOff>
      <xdr:row>84</xdr:row>
      <xdr:rowOff>98958</xdr:rowOff>
    </xdr:to>
    <xdr:sp macro="" textlink="">
      <xdr:nvSpPr>
        <xdr:cNvPr id="251" name="フローチャート : 判断 250"/>
        <xdr:cNvSpPr/>
      </xdr:nvSpPr>
      <xdr:spPr>
        <a:xfrm>
          <a:off x="10426700" y="1439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91542</xdr:rowOff>
    </xdr:from>
    <xdr:to>
      <xdr:col>14</xdr:col>
      <xdr:colOff>79375</xdr:colOff>
      <xdr:row>85</xdr:row>
      <xdr:rowOff>21692</xdr:rowOff>
    </xdr:to>
    <xdr:sp macro="" textlink="">
      <xdr:nvSpPr>
        <xdr:cNvPr id="252" name="フローチャート : 判断 251"/>
        <xdr:cNvSpPr/>
      </xdr:nvSpPr>
      <xdr:spPr>
        <a:xfrm>
          <a:off x="9588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3" name="テキスト ボックス 2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4" name="テキスト ボックス 2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5" name="テキスト ボックス 2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6" name="テキスト ボックス 2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7" name="テキスト ボックス 2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146405</xdr:rowOff>
    </xdr:from>
    <xdr:to>
      <xdr:col>15</xdr:col>
      <xdr:colOff>231775</xdr:colOff>
      <xdr:row>86</xdr:row>
      <xdr:rowOff>76555</xdr:rowOff>
    </xdr:to>
    <xdr:sp macro="" textlink="">
      <xdr:nvSpPr>
        <xdr:cNvPr id="258" name="円/楕円 257"/>
        <xdr:cNvSpPr/>
      </xdr:nvSpPr>
      <xdr:spPr>
        <a:xfrm>
          <a:off x="10426700" y="1471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61332</xdr:rowOff>
    </xdr:from>
    <xdr:ext cx="469744" cy="259045"/>
    <xdr:sp macro="" textlink="">
      <xdr:nvSpPr>
        <xdr:cNvPr id="259" name="【公営住宅】&#10;一人当たり面積該当値テキスト"/>
        <xdr:cNvSpPr txBox="1"/>
      </xdr:nvSpPr>
      <xdr:spPr>
        <a:xfrm>
          <a:off x="10566400" y="1463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0.027</a:t>
          </a:r>
          <a:endParaRPr kumimoji="1" lang="ja-JP" altLang="en-US" sz="1000" b="1">
            <a:solidFill>
              <a:srgbClr val="FF0000"/>
            </a:solidFill>
            <a:latin typeface="ＭＳ Ｐゴシック"/>
          </a:endParaRPr>
        </a:p>
      </xdr:txBody>
    </xdr:sp>
    <xdr:clientData/>
  </xdr:oneCellAnchor>
  <xdr:oneCellAnchor>
    <xdr:from>
      <xdr:col>13</xdr:col>
      <xdr:colOff>466802</xdr:colOff>
      <xdr:row>83</xdr:row>
      <xdr:rowOff>38219</xdr:rowOff>
    </xdr:from>
    <xdr:ext cx="469744" cy="259045"/>
    <xdr:sp macro="" textlink="">
      <xdr:nvSpPr>
        <xdr:cNvPr id="260" name="n_1aveValue【公営住宅】&#10;一人当たり面積"/>
        <xdr:cNvSpPr txBox="1"/>
      </xdr:nvSpPr>
      <xdr:spPr>
        <a:xfrm>
          <a:off x="93917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0.522</a:t>
          </a:r>
          <a:endParaRPr kumimoji="1" lang="ja-JP" altLang="en-US" sz="1000" b="1">
            <a:solidFill>
              <a:srgbClr val="00008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1" name="正方形/長方形 2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2" name="正方形/長方形 2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3" name="正方形/長方形 2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4" name="正方形/長方形 2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5" name="正方形/長方形 2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6" name="正方形/長方形 2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7" name="正方形/長方形 2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8" name="正方形/長方形 26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69" name="正方形/長方形 2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0" name="正方形/長方形 2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1" name="正方形/長方形 2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2" name="正方形/長方形 2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3" name="正方形/長方形 2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4" name="正方形/長方形 2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5" name="正方形/長方形 2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6" name="正方形/長方形 27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77" name="正方形/長方形 27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8" name="正方形/長方形 27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9" name="正方形/長方形 27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0" name="正方形/長方形 27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1" name="正方形/長方形 28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2" name="正方形/長方形 28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3" name="正方形/長方形 28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4" name="正方形/長方形 28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5" name="テキスト ボックス 28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6" name="直線コネクタ 28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87" name="テキスト ボックス 28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88" name="直線コネクタ 28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89" name="テキスト ボックス 28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0" name="直線コネクタ 28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1" name="テキスト ボックス 29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2" name="直線コネクタ 29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3" name="テキスト ボックス 29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4" name="直線コネクタ 29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5" name="テキスト ボックス 29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96" name="直線コネクタ 29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97" name="テキスト ボックス 29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8" name="直線コネクタ 29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99" name="テキスト ボックス 29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42</xdr:row>
      <xdr:rowOff>60960</xdr:rowOff>
    </xdr:to>
    <xdr:cxnSp macro="">
      <xdr:nvCxnSpPr>
        <xdr:cNvPr id="301" name="直線コネクタ 300"/>
        <xdr:cNvCxnSpPr/>
      </xdr:nvCxnSpPr>
      <xdr:spPr>
        <a:xfrm flipV="1">
          <a:off x="16318864" y="571500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64787</xdr:rowOff>
    </xdr:from>
    <xdr:ext cx="405111" cy="259045"/>
    <xdr:sp macro="" textlink="">
      <xdr:nvSpPr>
        <xdr:cNvPr id="302" name="【認定こども園・幼稚園・保育所】&#10;有形固定資産減価償却率最小値テキスト"/>
        <xdr:cNvSpPr txBox="1"/>
      </xdr:nvSpPr>
      <xdr:spPr>
        <a:xfrm>
          <a:off x="16408400" y="726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42</xdr:row>
      <xdr:rowOff>60960</xdr:rowOff>
    </xdr:from>
    <xdr:to>
      <xdr:col>23</xdr:col>
      <xdr:colOff>606425</xdr:colOff>
      <xdr:row>42</xdr:row>
      <xdr:rowOff>60960</xdr:rowOff>
    </xdr:to>
    <xdr:cxnSp macro="">
      <xdr:nvCxnSpPr>
        <xdr:cNvPr id="303" name="直線コネクタ 302"/>
        <xdr:cNvCxnSpPr/>
      </xdr:nvCxnSpPr>
      <xdr:spPr>
        <a:xfrm>
          <a:off x="16230600" y="726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04"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05" name="直線コネクタ 304"/>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17</xdr:rowOff>
    </xdr:from>
    <xdr:ext cx="405111" cy="259045"/>
    <xdr:sp macro="" textlink="">
      <xdr:nvSpPr>
        <xdr:cNvPr id="306" name="【認定こども園・幼稚園・保育所】&#10;有形固定資産減価償却率平均値テキスト"/>
        <xdr:cNvSpPr txBox="1"/>
      </xdr:nvSpPr>
      <xdr:spPr>
        <a:xfrm>
          <a:off x="16408400" y="651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21590</xdr:rowOff>
    </xdr:from>
    <xdr:to>
      <xdr:col>23</xdr:col>
      <xdr:colOff>568325</xdr:colOff>
      <xdr:row>38</xdr:row>
      <xdr:rowOff>123190</xdr:rowOff>
    </xdr:to>
    <xdr:sp macro="" textlink="">
      <xdr:nvSpPr>
        <xdr:cNvPr id="307" name="フローチャート : 判断 306"/>
        <xdr:cNvSpPr/>
      </xdr:nvSpPr>
      <xdr:spPr>
        <a:xfrm>
          <a:off x="16268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73025</xdr:rowOff>
    </xdr:from>
    <xdr:to>
      <xdr:col>22</xdr:col>
      <xdr:colOff>415925</xdr:colOff>
      <xdr:row>39</xdr:row>
      <xdr:rowOff>3175</xdr:rowOff>
    </xdr:to>
    <xdr:sp macro="" textlink="">
      <xdr:nvSpPr>
        <xdr:cNvPr id="308" name="フローチャート : 判断 307"/>
        <xdr:cNvSpPr/>
      </xdr:nvSpPr>
      <xdr:spPr>
        <a:xfrm>
          <a:off x="15430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9" name="テキスト ボックス 30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0" name="テキスト ボックス 30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1" name="テキスト ボックス 31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2" name="テキスト ボックス 31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3" name="テキスト ボックス 31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53975</xdr:rowOff>
    </xdr:from>
    <xdr:to>
      <xdr:col>23</xdr:col>
      <xdr:colOff>568325</xdr:colOff>
      <xdr:row>36</xdr:row>
      <xdr:rowOff>155575</xdr:rowOff>
    </xdr:to>
    <xdr:sp macro="" textlink="">
      <xdr:nvSpPr>
        <xdr:cNvPr id="314" name="円/楕円 313"/>
        <xdr:cNvSpPr/>
      </xdr:nvSpPr>
      <xdr:spPr>
        <a:xfrm>
          <a:off x="162687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35</xdr:row>
      <xdr:rowOff>76852</xdr:rowOff>
    </xdr:from>
    <xdr:ext cx="405111" cy="259045"/>
    <xdr:sp macro="" textlink="">
      <xdr:nvSpPr>
        <xdr:cNvPr id="315" name="【認定こども園・幼稚園・保育所】&#10;有形固定資産減価償却率該当値テキスト"/>
        <xdr:cNvSpPr txBox="1"/>
      </xdr:nvSpPr>
      <xdr:spPr>
        <a:xfrm>
          <a:off x="16408400"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oneCellAnchor>
    <xdr:from>
      <xdr:col>22</xdr:col>
      <xdr:colOff>149868</xdr:colOff>
      <xdr:row>37</xdr:row>
      <xdr:rowOff>19702</xdr:rowOff>
    </xdr:from>
    <xdr:ext cx="405111" cy="259045"/>
    <xdr:sp macro="" textlink="">
      <xdr:nvSpPr>
        <xdr:cNvPr id="316" name="n_1aveValue【認定こども園・幼稚園・保育所】&#10;有形固定資産減価償却率"/>
        <xdr:cNvSpPr txBox="1"/>
      </xdr:nvSpPr>
      <xdr:spPr>
        <a:xfrm>
          <a:off x="15266043" y="636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7" name="正方形/長方形 3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8" name="正方形/長方形 3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9" name="正方形/長方形 3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0" name="正方形/長方形 3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1" name="正方形/長方形 3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2" name="正方形/長方形 3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3" name="正方形/長方形 3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4" name="正方形/長方形 32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5" name="テキスト ボックス 32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6" name="直線コネクタ 32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27" name="直線コネクタ 32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28" name="テキスト ボックス 32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29" name="直線コネクタ 32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30" name="テキスト ボックス 32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1" name="直線コネクタ 33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32" name="テキスト ボックス 33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3" name="直線コネクタ 33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34" name="テキスト ボックス 33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5" name="直線コネクタ 33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6" name="テキスト ボックス 33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3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167640</xdr:rowOff>
    </xdr:from>
    <xdr:to>
      <xdr:col>32</xdr:col>
      <xdr:colOff>186689</xdr:colOff>
      <xdr:row>41</xdr:row>
      <xdr:rowOff>115062</xdr:rowOff>
    </xdr:to>
    <xdr:cxnSp macro="">
      <xdr:nvCxnSpPr>
        <xdr:cNvPr id="338" name="直線コネクタ 337"/>
        <xdr:cNvCxnSpPr/>
      </xdr:nvCxnSpPr>
      <xdr:spPr>
        <a:xfrm flipV="1">
          <a:off x="22160864" y="5996940"/>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118889</xdr:rowOff>
    </xdr:from>
    <xdr:ext cx="469744" cy="259045"/>
    <xdr:sp macro="" textlink="">
      <xdr:nvSpPr>
        <xdr:cNvPr id="339" name="【認定こども園・幼稚園・保育所】&#10;一人当たり面積最小値テキスト"/>
        <xdr:cNvSpPr txBox="1"/>
      </xdr:nvSpPr>
      <xdr:spPr>
        <a:xfrm>
          <a:off x="222504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41</xdr:row>
      <xdr:rowOff>115062</xdr:rowOff>
    </xdr:from>
    <xdr:to>
      <xdr:col>32</xdr:col>
      <xdr:colOff>276225</xdr:colOff>
      <xdr:row>41</xdr:row>
      <xdr:rowOff>115062</xdr:rowOff>
    </xdr:to>
    <xdr:cxnSp macro="">
      <xdr:nvCxnSpPr>
        <xdr:cNvPr id="340" name="直線コネクタ 339"/>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114317</xdr:rowOff>
    </xdr:from>
    <xdr:ext cx="469744" cy="259045"/>
    <xdr:sp macro="" textlink="">
      <xdr:nvSpPr>
        <xdr:cNvPr id="341" name="【認定こども園・幼稚園・保育所】&#10;一人当たり面積最大値テキスト"/>
        <xdr:cNvSpPr txBox="1"/>
      </xdr:nvSpPr>
      <xdr:spPr>
        <a:xfrm>
          <a:off x="22250400" y="577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0.255</a:t>
          </a:r>
          <a:endParaRPr kumimoji="1" lang="ja-JP" altLang="en-US" sz="1000" b="1">
            <a:latin typeface="ＭＳ Ｐゴシック"/>
          </a:endParaRPr>
        </a:p>
      </xdr:txBody>
    </xdr:sp>
    <xdr:clientData/>
  </xdr:oneCellAnchor>
  <xdr:twoCellAnchor>
    <xdr:from>
      <xdr:col>32</xdr:col>
      <xdr:colOff>98425</xdr:colOff>
      <xdr:row>34</xdr:row>
      <xdr:rowOff>167640</xdr:rowOff>
    </xdr:from>
    <xdr:to>
      <xdr:col>32</xdr:col>
      <xdr:colOff>276225</xdr:colOff>
      <xdr:row>34</xdr:row>
      <xdr:rowOff>167640</xdr:rowOff>
    </xdr:to>
    <xdr:cxnSp macro="">
      <xdr:nvCxnSpPr>
        <xdr:cNvPr id="342" name="直線コネクタ 341"/>
        <xdr:cNvCxnSpPr/>
      </xdr:nvCxnSpPr>
      <xdr:spPr>
        <a:xfrm>
          <a:off x="22072600" y="599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65549</xdr:rowOff>
    </xdr:from>
    <xdr:ext cx="469744" cy="259045"/>
    <xdr:sp macro="" textlink="">
      <xdr:nvSpPr>
        <xdr:cNvPr id="343" name="【認定こども園・幼稚園・保育所】&#10;一人当たり面積平均値テキスト"/>
        <xdr:cNvSpPr txBox="1"/>
      </xdr:nvSpPr>
      <xdr:spPr>
        <a:xfrm>
          <a:off x="22250400" y="675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87122</xdr:rowOff>
    </xdr:from>
    <xdr:to>
      <xdr:col>32</xdr:col>
      <xdr:colOff>238125</xdr:colOff>
      <xdr:row>40</xdr:row>
      <xdr:rowOff>17272</xdr:rowOff>
    </xdr:to>
    <xdr:sp macro="" textlink="">
      <xdr:nvSpPr>
        <xdr:cNvPr id="344" name="フローチャート : 判断 343"/>
        <xdr:cNvSpPr/>
      </xdr:nvSpPr>
      <xdr:spPr>
        <a:xfrm>
          <a:off x="22110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96266</xdr:rowOff>
    </xdr:from>
    <xdr:to>
      <xdr:col>31</xdr:col>
      <xdr:colOff>85725</xdr:colOff>
      <xdr:row>40</xdr:row>
      <xdr:rowOff>26416</xdr:rowOff>
    </xdr:to>
    <xdr:sp macro="" textlink="">
      <xdr:nvSpPr>
        <xdr:cNvPr id="345" name="フローチャート : 判断 344"/>
        <xdr:cNvSpPr/>
      </xdr:nvSpPr>
      <xdr:spPr>
        <a:xfrm>
          <a:off x="21272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6" name="テキスト ボックス 34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7" name="テキスト ボックス 34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8" name="テキスト ボックス 34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9" name="テキスト ボックス 34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0" name="テキスト ボックス 34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139700</xdr:rowOff>
    </xdr:from>
    <xdr:to>
      <xdr:col>32</xdr:col>
      <xdr:colOff>238125</xdr:colOff>
      <xdr:row>37</xdr:row>
      <xdr:rowOff>69850</xdr:rowOff>
    </xdr:to>
    <xdr:sp macro="" textlink="">
      <xdr:nvSpPr>
        <xdr:cNvPr id="351" name="円/楕円 350"/>
        <xdr:cNvSpPr/>
      </xdr:nvSpPr>
      <xdr:spPr>
        <a:xfrm>
          <a:off x="22110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35</xdr:row>
      <xdr:rowOff>162577</xdr:rowOff>
    </xdr:from>
    <xdr:ext cx="469744" cy="259045"/>
    <xdr:sp macro="" textlink="">
      <xdr:nvSpPr>
        <xdr:cNvPr id="352" name="【認定こども園・幼稚園・保育所】&#10;一人当たり面積該当値テキスト"/>
        <xdr:cNvSpPr txBox="1"/>
      </xdr:nvSpPr>
      <xdr:spPr>
        <a:xfrm>
          <a:off x="22250400"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0.175</a:t>
          </a:r>
          <a:endParaRPr kumimoji="1" lang="ja-JP" altLang="en-US" sz="1000" b="1">
            <a:solidFill>
              <a:srgbClr val="FF0000"/>
            </a:solidFill>
            <a:latin typeface="ＭＳ Ｐゴシック"/>
          </a:endParaRPr>
        </a:p>
      </xdr:txBody>
    </xdr:sp>
    <xdr:clientData/>
  </xdr:oneCellAnchor>
  <xdr:oneCellAnchor>
    <xdr:from>
      <xdr:col>30</xdr:col>
      <xdr:colOff>473152</xdr:colOff>
      <xdr:row>38</xdr:row>
      <xdr:rowOff>42943</xdr:rowOff>
    </xdr:from>
    <xdr:ext cx="469744" cy="259045"/>
    <xdr:sp macro="" textlink="">
      <xdr:nvSpPr>
        <xdr:cNvPr id="353" name="n_1aveValue【認定こども園・幼稚園・保育所】&#10;一人当たり面積"/>
        <xdr:cNvSpPr txBox="1"/>
      </xdr:nvSpPr>
      <xdr:spPr>
        <a:xfrm>
          <a:off x="210757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4" name="正方形/長方形 35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5" name="正方形/長方形 35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6" name="正方形/長方形 35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7" name="正方形/長方形 35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8" name="正方形/長方形 35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9" name="正方形/長方形 35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0" name="正方形/長方形 35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1" name="正方形/長方形 36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2" name="テキスト ボックス 36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3" name="直線コネクタ 36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4" name="テキスト ボックス 36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65" name="直線コネクタ 36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66" name="テキスト ボックス 36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67" name="直線コネクタ 36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68" name="テキスト ボックス 36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69" name="直線コネクタ 36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0" name="テキスト ボックス 36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1" name="直線コネクタ 37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2" name="テキスト ボックス 37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3" name="直線コネクタ 37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4" name="テキスト ボックス 37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5" name="直線コネクタ 37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76" name="テキスト ボックス 37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7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30480</xdr:rowOff>
    </xdr:from>
    <xdr:to>
      <xdr:col>23</xdr:col>
      <xdr:colOff>516889</xdr:colOff>
      <xdr:row>63</xdr:row>
      <xdr:rowOff>106680</xdr:rowOff>
    </xdr:to>
    <xdr:cxnSp macro="">
      <xdr:nvCxnSpPr>
        <xdr:cNvPr id="378" name="直線コネクタ 377"/>
        <xdr:cNvCxnSpPr/>
      </xdr:nvCxnSpPr>
      <xdr:spPr>
        <a:xfrm flipV="1">
          <a:off x="16318864" y="963168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110507</xdr:rowOff>
    </xdr:from>
    <xdr:ext cx="405111" cy="259045"/>
    <xdr:sp macro="" textlink="">
      <xdr:nvSpPr>
        <xdr:cNvPr id="379" name="【学校施設】&#10;有形固定資産減価償却率最小値テキスト"/>
        <xdr:cNvSpPr txBox="1"/>
      </xdr:nvSpPr>
      <xdr:spPr>
        <a:xfrm>
          <a:off x="16408400"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a:t>
          </a:r>
          <a:endParaRPr kumimoji="1" lang="ja-JP" altLang="en-US" sz="1000" b="1">
            <a:latin typeface="ＭＳ Ｐゴシック"/>
          </a:endParaRPr>
        </a:p>
      </xdr:txBody>
    </xdr:sp>
    <xdr:clientData/>
  </xdr:oneCellAnchor>
  <xdr:twoCellAnchor>
    <xdr:from>
      <xdr:col>23</xdr:col>
      <xdr:colOff>428625</xdr:colOff>
      <xdr:row>63</xdr:row>
      <xdr:rowOff>106680</xdr:rowOff>
    </xdr:from>
    <xdr:to>
      <xdr:col>23</xdr:col>
      <xdr:colOff>606425</xdr:colOff>
      <xdr:row>63</xdr:row>
      <xdr:rowOff>106680</xdr:rowOff>
    </xdr:to>
    <xdr:cxnSp macro="">
      <xdr:nvCxnSpPr>
        <xdr:cNvPr id="380" name="直線コネクタ 379"/>
        <xdr:cNvCxnSpPr/>
      </xdr:nvCxnSpPr>
      <xdr:spPr>
        <a:xfrm>
          <a:off x="16230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148607</xdr:rowOff>
    </xdr:from>
    <xdr:ext cx="405111" cy="259045"/>
    <xdr:sp macro="" textlink="">
      <xdr:nvSpPr>
        <xdr:cNvPr id="381" name="【学校施設】&#10;有形固定資産減価償却率最大値テキスト"/>
        <xdr:cNvSpPr txBox="1"/>
      </xdr:nvSpPr>
      <xdr:spPr>
        <a:xfrm>
          <a:off x="164084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a:t>
          </a:r>
          <a:endParaRPr kumimoji="1" lang="ja-JP" altLang="en-US" sz="1000" b="1">
            <a:latin typeface="ＭＳ Ｐゴシック"/>
          </a:endParaRPr>
        </a:p>
      </xdr:txBody>
    </xdr:sp>
    <xdr:clientData/>
  </xdr:oneCellAnchor>
  <xdr:twoCellAnchor>
    <xdr:from>
      <xdr:col>23</xdr:col>
      <xdr:colOff>428625</xdr:colOff>
      <xdr:row>56</xdr:row>
      <xdr:rowOff>30480</xdr:rowOff>
    </xdr:from>
    <xdr:to>
      <xdr:col>23</xdr:col>
      <xdr:colOff>606425</xdr:colOff>
      <xdr:row>56</xdr:row>
      <xdr:rowOff>30480</xdr:rowOff>
    </xdr:to>
    <xdr:cxnSp macro="">
      <xdr:nvCxnSpPr>
        <xdr:cNvPr id="382" name="直線コネクタ 381"/>
        <xdr:cNvCxnSpPr/>
      </xdr:nvCxnSpPr>
      <xdr:spPr>
        <a:xfrm>
          <a:off x="16230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11447</xdr:rowOff>
    </xdr:from>
    <xdr:ext cx="405111" cy="259045"/>
    <xdr:sp macro="" textlink="">
      <xdr:nvSpPr>
        <xdr:cNvPr id="383" name="【学校施設】&#10;有形固定資産減価償却率平均値テキスト"/>
        <xdr:cNvSpPr txBox="1"/>
      </xdr:nvSpPr>
      <xdr:spPr>
        <a:xfrm>
          <a:off x="164084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33020</xdr:rowOff>
    </xdr:from>
    <xdr:to>
      <xdr:col>23</xdr:col>
      <xdr:colOff>568325</xdr:colOff>
      <xdr:row>59</xdr:row>
      <xdr:rowOff>134620</xdr:rowOff>
    </xdr:to>
    <xdr:sp macro="" textlink="">
      <xdr:nvSpPr>
        <xdr:cNvPr id="384" name="フローチャート : 判断 383"/>
        <xdr:cNvSpPr/>
      </xdr:nvSpPr>
      <xdr:spPr>
        <a:xfrm>
          <a:off x="16268700" y="101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21590</xdr:rowOff>
    </xdr:from>
    <xdr:to>
      <xdr:col>22</xdr:col>
      <xdr:colOff>415925</xdr:colOff>
      <xdr:row>59</xdr:row>
      <xdr:rowOff>123190</xdr:rowOff>
    </xdr:to>
    <xdr:sp macro="" textlink="">
      <xdr:nvSpPr>
        <xdr:cNvPr id="385" name="フローチャート : 判断 384"/>
        <xdr:cNvSpPr/>
      </xdr:nvSpPr>
      <xdr:spPr>
        <a:xfrm>
          <a:off x="15430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6" name="テキスト ボックス 38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7" name="テキスト ボックス 38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8" name="テキスト ボックス 38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9" name="テキスト ボックス 38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0" name="テキスト ボックス 38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128270</xdr:rowOff>
    </xdr:from>
    <xdr:to>
      <xdr:col>23</xdr:col>
      <xdr:colOff>568325</xdr:colOff>
      <xdr:row>57</xdr:row>
      <xdr:rowOff>58420</xdr:rowOff>
    </xdr:to>
    <xdr:sp macro="" textlink="">
      <xdr:nvSpPr>
        <xdr:cNvPr id="391" name="円/楕円 390"/>
        <xdr:cNvSpPr/>
      </xdr:nvSpPr>
      <xdr:spPr>
        <a:xfrm>
          <a:off x="16268700" y="97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151147</xdr:rowOff>
    </xdr:from>
    <xdr:ext cx="405111" cy="259045"/>
    <xdr:sp macro="" textlink="">
      <xdr:nvSpPr>
        <xdr:cNvPr id="392" name="【学校施設】&#10;有形固定資産減価償却率該当値テキスト"/>
        <xdr:cNvSpPr txBox="1"/>
      </xdr:nvSpPr>
      <xdr:spPr>
        <a:xfrm>
          <a:off x="16408400" y="958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oneCellAnchor>
    <xdr:from>
      <xdr:col>22</xdr:col>
      <xdr:colOff>149868</xdr:colOff>
      <xdr:row>57</xdr:row>
      <xdr:rowOff>139717</xdr:rowOff>
    </xdr:from>
    <xdr:ext cx="405111" cy="259045"/>
    <xdr:sp macro="" textlink="">
      <xdr:nvSpPr>
        <xdr:cNvPr id="393" name="n_1aveValue【学校施設】&#10;有形固定資産減価償却率"/>
        <xdr:cNvSpPr txBox="1"/>
      </xdr:nvSpPr>
      <xdr:spPr>
        <a:xfrm>
          <a:off x="15266043"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4" name="正方形/長方形 39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5" name="正方形/長方形 39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6" name="正方形/長方形 39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7" name="正方形/長方形 39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8" name="正方形/長方形 39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9" name="正方形/長方形 39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0" name="正方形/長方形 39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1" name="正方形/長方形 40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2" name="テキスト ボックス 40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3" name="直線コネクタ 40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4" name="テキスト ボックス 40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05" name="直線コネクタ 40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06" name="テキスト ボックス 40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07" name="直線コネクタ 40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08" name="テキスト ボックス 40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09" name="直線コネクタ 40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10" name="テキスト ボックス 40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11" name="直線コネクタ 41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12" name="テキスト ボックス 41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3" name="直線コネクタ 41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4" name="テキスト ボックス 41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1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123444</xdr:rowOff>
    </xdr:from>
    <xdr:to>
      <xdr:col>32</xdr:col>
      <xdr:colOff>186689</xdr:colOff>
      <xdr:row>63</xdr:row>
      <xdr:rowOff>167792</xdr:rowOff>
    </xdr:to>
    <xdr:cxnSp macro="">
      <xdr:nvCxnSpPr>
        <xdr:cNvPr id="416" name="直線コネクタ 415"/>
        <xdr:cNvCxnSpPr/>
      </xdr:nvCxnSpPr>
      <xdr:spPr>
        <a:xfrm flipV="1">
          <a:off x="22160864" y="9553194"/>
          <a:ext cx="0" cy="14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169</xdr:rowOff>
    </xdr:from>
    <xdr:ext cx="469744" cy="259045"/>
    <xdr:sp macro="" textlink="">
      <xdr:nvSpPr>
        <xdr:cNvPr id="417" name="【学校施設】&#10;一人当たり面積最小値テキスト"/>
        <xdr:cNvSpPr txBox="1"/>
      </xdr:nvSpPr>
      <xdr:spPr>
        <a:xfrm>
          <a:off x="22250400" y="1097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32</xdr:col>
      <xdr:colOff>98425</xdr:colOff>
      <xdr:row>63</xdr:row>
      <xdr:rowOff>167792</xdr:rowOff>
    </xdr:from>
    <xdr:to>
      <xdr:col>32</xdr:col>
      <xdr:colOff>276225</xdr:colOff>
      <xdr:row>63</xdr:row>
      <xdr:rowOff>167792</xdr:rowOff>
    </xdr:to>
    <xdr:cxnSp macro="">
      <xdr:nvCxnSpPr>
        <xdr:cNvPr id="418" name="直線コネクタ 417"/>
        <xdr:cNvCxnSpPr/>
      </xdr:nvCxnSpPr>
      <xdr:spPr>
        <a:xfrm>
          <a:off x="22072600" y="10969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70121</xdr:rowOff>
    </xdr:from>
    <xdr:ext cx="469744" cy="259045"/>
    <xdr:sp macro="" textlink="">
      <xdr:nvSpPr>
        <xdr:cNvPr id="419" name="【学校施設】&#10;一人当たり面積最大値テキスト"/>
        <xdr:cNvSpPr txBox="1"/>
      </xdr:nvSpPr>
      <xdr:spPr>
        <a:xfrm>
          <a:off x="22250400" y="932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4.105</a:t>
          </a:r>
          <a:endParaRPr kumimoji="1" lang="ja-JP" altLang="en-US" sz="1000" b="1">
            <a:latin typeface="ＭＳ Ｐゴシック"/>
          </a:endParaRPr>
        </a:p>
      </xdr:txBody>
    </xdr:sp>
    <xdr:clientData/>
  </xdr:oneCellAnchor>
  <xdr:twoCellAnchor>
    <xdr:from>
      <xdr:col>32</xdr:col>
      <xdr:colOff>98425</xdr:colOff>
      <xdr:row>55</xdr:row>
      <xdr:rowOff>123444</xdr:rowOff>
    </xdr:from>
    <xdr:to>
      <xdr:col>32</xdr:col>
      <xdr:colOff>276225</xdr:colOff>
      <xdr:row>55</xdr:row>
      <xdr:rowOff>123444</xdr:rowOff>
    </xdr:to>
    <xdr:cxnSp macro="">
      <xdr:nvCxnSpPr>
        <xdr:cNvPr id="420" name="直線コネクタ 419"/>
        <xdr:cNvCxnSpPr/>
      </xdr:nvCxnSpPr>
      <xdr:spPr>
        <a:xfrm>
          <a:off x="22072600" y="955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50258</xdr:rowOff>
    </xdr:from>
    <xdr:ext cx="469744" cy="259045"/>
    <xdr:sp macro="" textlink="">
      <xdr:nvSpPr>
        <xdr:cNvPr id="421" name="【学校施設】&#10;一人当たり面積平均値テキスト"/>
        <xdr:cNvSpPr txBox="1"/>
      </xdr:nvSpPr>
      <xdr:spPr>
        <a:xfrm>
          <a:off x="22250400" y="10508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27381</xdr:rowOff>
    </xdr:from>
    <xdr:to>
      <xdr:col>32</xdr:col>
      <xdr:colOff>238125</xdr:colOff>
      <xdr:row>62</xdr:row>
      <xdr:rowOff>128981</xdr:rowOff>
    </xdr:to>
    <xdr:sp macro="" textlink="">
      <xdr:nvSpPr>
        <xdr:cNvPr id="422" name="フローチャート : 判断 421"/>
        <xdr:cNvSpPr/>
      </xdr:nvSpPr>
      <xdr:spPr>
        <a:xfrm>
          <a:off x="22110700" y="1065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21437</xdr:rowOff>
    </xdr:from>
    <xdr:to>
      <xdr:col>31</xdr:col>
      <xdr:colOff>85725</xdr:colOff>
      <xdr:row>62</xdr:row>
      <xdr:rowOff>123037</xdr:rowOff>
    </xdr:to>
    <xdr:sp macro="" textlink="">
      <xdr:nvSpPr>
        <xdr:cNvPr id="423" name="フローチャート : 判断 422"/>
        <xdr:cNvSpPr/>
      </xdr:nvSpPr>
      <xdr:spPr>
        <a:xfrm>
          <a:off x="21272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4" name="テキスト ボックス 42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5" name="テキスト ボックス 42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6" name="テキスト ボックス 42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7" name="テキスト ボックス 42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8" name="テキスト ボックス 42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62</xdr:row>
      <xdr:rowOff>152654</xdr:rowOff>
    </xdr:from>
    <xdr:to>
      <xdr:col>32</xdr:col>
      <xdr:colOff>238125</xdr:colOff>
      <xdr:row>63</xdr:row>
      <xdr:rowOff>82804</xdr:rowOff>
    </xdr:to>
    <xdr:sp macro="" textlink="">
      <xdr:nvSpPr>
        <xdr:cNvPr id="429" name="円/楕円 428"/>
        <xdr:cNvSpPr/>
      </xdr:nvSpPr>
      <xdr:spPr>
        <a:xfrm>
          <a:off x="22110700" y="1078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131081</xdr:rowOff>
    </xdr:from>
    <xdr:ext cx="469744" cy="259045"/>
    <xdr:sp macro="" textlink="">
      <xdr:nvSpPr>
        <xdr:cNvPr id="430" name="【学校施設】&#10;一人当たり面積該当値テキスト"/>
        <xdr:cNvSpPr txBox="1"/>
      </xdr:nvSpPr>
      <xdr:spPr>
        <a:xfrm>
          <a:off x="22250400" y="1076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1.305</a:t>
          </a:r>
          <a:endParaRPr kumimoji="1" lang="ja-JP" altLang="en-US" sz="1000" b="1">
            <a:solidFill>
              <a:srgbClr val="FF0000"/>
            </a:solidFill>
            <a:latin typeface="ＭＳ Ｐゴシック"/>
          </a:endParaRPr>
        </a:p>
      </xdr:txBody>
    </xdr:sp>
    <xdr:clientData/>
  </xdr:oneCellAnchor>
  <xdr:oneCellAnchor>
    <xdr:from>
      <xdr:col>30</xdr:col>
      <xdr:colOff>473152</xdr:colOff>
      <xdr:row>60</xdr:row>
      <xdr:rowOff>139564</xdr:rowOff>
    </xdr:from>
    <xdr:ext cx="469744" cy="259045"/>
    <xdr:sp macro="" textlink="">
      <xdr:nvSpPr>
        <xdr:cNvPr id="431" name="n_1aveValue【学校施設】&#10;一人当たり面積"/>
        <xdr:cNvSpPr txBox="1"/>
      </xdr:nvSpPr>
      <xdr:spPr>
        <a:xfrm>
          <a:off x="2107572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1.592</a:t>
          </a:r>
          <a:endParaRPr kumimoji="1" lang="ja-JP" altLang="en-US" sz="1000" b="1">
            <a:solidFill>
              <a:srgbClr val="00008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2" name="正方形/長方形 4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3" name="正方形/長方形 4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4" name="正方形/長方形 4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5" name="正方形/長方形 4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36" name="正方形/長方形 4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37" name="正方形/長方形 4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38" name="正方形/長方形 4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39" name="正方形/長方形 43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0" name="正方形/長方形 4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1" name="正方形/長方形 4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42" name="正方形/長方形 4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43" name="正方形/長方形 4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44" name="正方形/長方形 4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45" name="正方形/長方形 4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46" name="正方形/長方形 4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47" name="正方形/長方形 44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48" name="正方形/長方形 4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49" name="正方形/長方形 4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0" name="正方形/長方形 4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1" name="正方形/長方形 4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2" name="正方形/長方形 4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3" name="正方形/長方形 4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54" name="正方形/長方形 4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55" name="正方形/長方形 4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56" name="テキスト ボックス 4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57" name="直線コネクタ 4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58" name="テキスト ボックス 45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59" name="直線コネクタ 45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60" name="テキスト ボックス 45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61" name="直線コネクタ 46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62" name="テキスト ボックス 46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63" name="直線コネクタ 46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64" name="テキスト ボックス 46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65" name="直線コネクタ 46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466" name="テキスト ボックス 465"/>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67" name="直線コネクタ 4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68" name="テキスト ボックス 46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6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87630</xdr:rowOff>
    </xdr:from>
    <xdr:to>
      <xdr:col>23</xdr:col>
      <xdr:colOff>516889</xdr:colOff>
      <xdr:row>108</xdr:row>
      <xdr:rowOff>110489</xdr:rowOff>
    </xdr:to>
    <xdr:cxnSp macro="">
      <xdr:nvCxnSpPr>
        <xdr:cNvPr id="470" name="直線コネクタ 469"/>
        <xdr:cNvCxnSpPr/>
      </xdr:nvCxnSpPr>
      <xdr:spPr>
        <a:xfrm flipV="1">
          <a:off x="16318864" y="17404080"/>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114316</xdr:rowOff>
    </xdr:from>
    <xdr:ext cx="405111" cy="259045"/>
    <xdr:sp macro="" textlink="">
      <xdr:nvSpPr>
        <xdr:cNvPr id="471" name="【公民館】&#10;有形固定資産減価償却率最小値テキスト"/>
        <xdr:cNvSpPr txBox="1"/>
      </xdr:nvSpPr>
      <xdr:spPr>
        <a:xfrm>
          <a:off x="164084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428625</xdr:colOff>
      <xdr:row>108</xdr:row>
      <xdr:rowOff>110489</xdr:rowOff>
    </xdr:from>
    <xdr:to>
      <xdr:col>23</xdr:col>
      <xdr:colOff>606425</xdr:colOff>
      <xdr:row>108</xdr:row>
      <xdr:rowOff>110489</xdr:rowOff>
    </xdr:to>
    <xdr:cxnSp macro="">
      <xdr:nvCxnSpPr>
        <xdr:cNvPr id="472" name="直線コネクタ 471"/>
        <xdr:cNvCxnSpPr/>
      </xdr:nvCxnSpPr>
      <xdr:spPr>
        <a:xfrm>
          <a:off x="16230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34307</xdr:rowOff>
    </xdr:from>
    <xdr:ext cx="405111" cy="259045"/>
    <xdr:sp macro="" textlink="">
      <xdr:nvSpPr>
        <xdr:cNvPr id="473" name="【公民館】&#10;有形固定資産減価償却率最大値テキスト"/>
        <xdr:cNvSpPr txBox="1"/>
      </xdr:nvSpPr>
      <xdr:spPr>
        <a:xfrm>
          <a:off x="164084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23</xdr:col>
      <xdr:colOff>428625</xdr:colOff>
      <xdr:row>101</xdr:row>
      <xdr:rowOff>87630</xdr:rowOff>
    </xdr:from>
    <xdr:to>
      <xdr:col>23</xdr:col>
      <xdr:colOff>606425</xdr:colOff>
      <xdr:row>101</xdr:row>
      <xdr:rowOff>87630</xdr:rowOff>
    </xdr:to>
    <xdr:cxnSp macro="">
      <xdr:nvCxnSpPr>
        <xdr:cNvPr id="474" name="直線コネクタ 473"/>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8399</xdr:rowOff>
    </xdr:from>
    <xdr:ext cx="405111" cy="259045"/>
    <xdr:sp macro="" textlink="">
      <xdr:nvSpPr>
        <xdr:cNvPr id="475" name="【公民館】&#10;有形固定資産減価償却率平均値テキスト"/>
        <xdr:cNvSpPr txBox="1"/>
      </xdr:nvSpPr>
      <xdr:spPr>
        <a:xfrm>
          <a:off x="16408400" y="180106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29972</xdr:rowOff>
    </xdr:from>
    <xdr:to>
      <xdr:col>23</xdr:col>
      <xdr:colOff>568325</xdr:colOff>
      <xdr:row>105</xdr:row>
      <xdr:rowOff>131572</xdr:rowOff>
    </xdr:to>
    <xdr:sp macro="" textlink="">
      <xdr:nvSpPr>
        <xdr:cNvPr id="476" name="フローチャート : 判断 475"/>
        <xdr:cNvSpPr/>
      </xdr:nvSpPr>
      <xdr:spPr>
        <a:xfrm>
          <a:off x="16268700" y="1803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91694</xdr:rowOff>
    </xdr:from>
    <xdr:to>
      <xdr:col>22</xdr:col>
      <xdr:colOff>415925</xdr:colOff>
      <xdr:row>106</xdr:row>
      <xdr:rowOff>21844</xdr:rowOff>
    </xdr:to>
    <xdr:sp macro="" textlink="">
      <xdr:nvSpPr>
        <xdr:cNvPr id="477" name="フローチャート : 判断 476"/>
        <xdr:cNvSpPr/>
      </xdr:nvSpPr>
      <xdr:spPr>
        <a:xfrm>
          <a:off x="154305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78" name="テキスト ボックス 4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79" name="テキスト ボックス 4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80" name="テキスト ボックス 4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81" name="テキスト ボックス 4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82" name="テキスト ボックス 4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103</xdr:row>
      <xdr:rowOff>93980</xdr:rowOff>
    </xdr:from>
    <xdr:to>
      <xdr:col>23</xdr:col>
      <xdr:colOff>568325</xdr:colOff>
      <xdr:row>104</xdr:row>
      <xdr:rowOff>24130</xdr:rowOff>
    </xdr:to>
    <xdr:sp macro="" textlink="">
      <xdr:nvSpPr>
        <xdr:cNvPr id="483" name="円/楕円 482"/>
        <xdr:cNvSpPr/>
      </xdr:nvSpPr>
      <xdr:spPr>
        <a:xfrm>
          <a:off x="162687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116857</xdr:rowOff>
    </xdr:from>
    <xdr:ext cx="405111" cy="259045"/>
    <xdr:sp macro="" textlink="">
      <xdr:nvSpPr>
        <xdr:cNvPr id="484" name="【公民館】&#10;有形固定資産減価償却率該当値テキスト"/>
        <xdr:cNvSpPr txBox="1"/>
      </xdr:nvSpPr>
      <xdr:spPr>
        <a:xfrm>
          <a:off x="16408400"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oneCellAnchor>
    <xdr:from>
      <xdr:col>22</xdr:col>
      <xdr:colOff>149868</xdr:colOff>
      <xdr:row>104</xdr:row>
      <xdr:rowOff>38371</xdr:rowOff>
    </xdr:from>
    <xdr:ext cx="405111" cy="259045"/>
    <xdr:sp macro="" textlink="">
      <xdr:nvSpPr>
        <xdr:cNvPr id="485" name="n_1aveValue【公民館】&#10;有形固定資産減価償却率"/>
        <xdr:cNvSpPr txBox="1"/>
      </xdr:nvSpPr>
      <xdr:spPr>
        <a:xfrm>
          <a:off x="15266043" y="17869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86" name="正方形/長方形 4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87" name="正方形/長方形 4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88" name="正方形/長方形 4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89" name="正方形/長方形 4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0" name="正方形/長方形 4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91" name="正方形/長方形 4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92" name="正方形/長方形 4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93" name="正方形/長方形 4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94" name="テキスト ボックス 4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95" name="直線コネクタ 4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496" name="直線コネクタ 49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97" name="テキスト ボックス 49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98" name="直線コネクタ 49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99" name="テキスト ボックス 49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00" name="直線コネクタ 49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01" name="テキスト ボックス 50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02" name="直線コネクタ 50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03" name="テキスト ボックス 50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04" name="直線コネクタ 50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05" name="テキスト ボックス 50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06" name="直線コネクタ 50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07" name="テキスト ボックス 50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0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91439</xdr:rowOff>
    </xdr:from>
    <xdr:to>
      <xdr:col>32</xdr:col>
      <xdr:colOff>186689</xdr:colOff>
      <xdr:row>108</xdr:row>
      <xdr:rowOff>106680</xdr:rowOff>
    </xdr:to>
    <xdr:cxnSp macro="">
      <xdr:nvCxnSpPr>
        <xdr:cNvPr id="509" name="直線コネクタ 508"/>
        <xdr:cNvCxnSpPr/>
      </xdr:nvCxnSpPr>
      <xdr:spPr>
        <a:xfrm flipV="1">
          <a:off x="22160864" y="17064989"/>
          <a:ext cx="0" cy="155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110507</xdr:rowOff>
    </xdr:from>
    <xdr:ext cx="469744" cy="259045"/>
    <xdr:sp macro="" textlink="">
      <xdr:nvSpPr>
        <xdr:cNvPr id="510" name="【公民館】&#10;一人当たり面積最小値テキスト"/>
        <xdr:cNvSpPr txBox="1"/>
      </xdr:nvSpPr>
      <xdr:spPr>
        <a:xfrm>
          <a:off x="222504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108</xdr:row>
      <xdr:rowOff>106680</xdr:rowOff>
    </xdr:from>
    <xdr:to>
      <xdr:col>32</xdr:col>
      <xdr:colOff>276225</xdr:colOff>
      <xdr:row>108</xdr:row>
      <xdr:rowOff>106680</xdr:rowOff>
    </xdr:to>
    <xdr:cxnSp macro="">
      <xdr:nvCxnSpPr>
        <xdr:cNvPr id="511" name="直線コネクタ 510"/>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38116</xdr:rowOff>
    </xdr:from>
    <xdr:ext cx="469744" cy="259045"/>
    <xdr:sp macro="" textlink="">
      <xdr:nvSpPr>
        <xdr:cNvPr id="512" name="【公民館】&#10;一人当たり面積最大値テキスト"/>
        <xdr:cNvSpPr txBox="1"/>
      </xdr:nvSpPr>
      <xdr:spPr>
        <a:xfrm>
          <a:off x="22250400" y="1684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0.421</a:t>
          </a:r>
          <a:endParaRPr kumimoji="1" lang="ja-JP" altLang="en-US" sz="1000" b="1">
            <a:latin typeface="ＭＳ Ｐゴシック"/>
          </a:endParaRPr>
        </a:p>
      </xdr:txBody>
    </xdr:sp>
    <xdr:clientData/>
  </xdr:oneCellAnchor>
  <xdr:twoCellAnchor>
    <xdr:from>
      <xdr:col>32</xdr:col>
      <xdr:colOff>98425</xdr:colOff>
      <xdr:row>99</xdr:row>
      <xdr:rowOff>91439</xdr:rowOff>
    </xdr:from>
    <xdr:to>
      <xdr:col>32</xdr:col>
      <xdr:colOff>276225</xdr:colOff>
      <xdr:row>99</xdr:row>
      <xdr:rowOff>91439</xdr:rowOff>
    </xdr:to>
    <xdr:cxnSp macro="">
      <xdr:nvCxnSpPr>
        <xdr:cNvPr id="513" name="直線コネクタ 512"/>
        <xdr:cNvCxnSpPr/>
      </xdr:nvCxnSpPr>
      <xdr:spPr>
        <a:xfrm>
          <a:off x="22072600" y="1706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120666</xdr:rowOff>
    </xdr:from>
    <xdr:ext cx="469744" cy="259045"/>
    <xdr:sp macro="" textlink="">
      <xdr:nvSpPr>
        <xdr:cNvPr id="514" name="【公民館】&#10;一人当たり面積平均値テキスト"/>
        <xdr:cNvSpPr txBox="1"/>
      </xdr:nvSpPr>
      <xdr:spPr>
        <a:xfrm>
          <a:off x="22250400" y="18122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0.091</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97789</xdr:rowOff>
    </xdr:from>
    <xdr:to>
      <xdr:col>32</xdr:col>
      <xdr:colOff>238125</xdr:colOff>
      <xdr:row>107</xdr:row>
      <xdr:rowOff>27939</xdr:rowOff>
    </xdr:to>
    <xdr:sp macro="" textlink="">
      <xdr:nvSpPr>
        <xdr:cNvPr id="515" name="フローチャート : 判断 514"/>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116839</xdr:rowOff>
    </xdr:from>
    <xdr:to>
      <xdr:col>31</xdr:col>
      <xdr:colOff>85725</xdr:colOff>
      <xdr:row>107</xdr:row>
      <xdr:rowOff>46989</xdr:rowOff>
    </xdr:to>
    <xdr:sp macro="" textlink="">
      <xdr:nvSpPr>
        <xdr:cNvPr id="516" name="フローチャート : 判断 515"/>
        <xdr:cNvSpPr/>
      </xdr:nvSpPr>
      <xdr:spPr>
        <a:xfrm>
          <a:off x="21272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17" name="テキスト ボックス 51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18" name="テキスト ボックス 51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19" name="テキスト ボックス 51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20" name="テキスト ボックス 51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21" name="テキスト ボックス 52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107</xdr:row>
      <xdr:rowOff>109220</xdr:rowOff>
    </xdr:from>
    <xdr:to>
      <xdr:col>32</xdr:col>
      <xdr:colOff>238125</xdr:colOff>
      <xdr:row>108</xdr:row>
      <xdr:rowOff>39370</xdr:rowOff>
    </xdr:to>
    <xdr:sp macro="" textlink="">
      <xdr:nvSpPr>
        <xdr:cNvPr id="522" name="円/楕円 521"/>
        <xdr:cNvSpPr/>
      </xdr:nvSpPr>
      <xdr:spPr>
        <a:xfrm>
          <a:off x="22110700" y="184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24147</xdr:rowOff>
    </xdr:from>
    <xdr:ext cx="469744" cy="259045"/>
    <xdr:sp macro="" textlink="">
      <xdr:nvSpPr>
        <xdr:cNvPr id="523" name="【公民館】&#10;一人当たり面積該当値テキスト"/>
        <xdr:cNvSpPr txBox="1"/>
      </xdr:nvSpPr>
      <xdr:spPr>
        <a:xfrm>
          <a:off x="22250400" y="183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0.043</a:t>
          </a:r>
          <a:endParaRPr kumimoji="1" lang="ja-JP" altLang="en-US" sz="1000" b="1">
            <a:solidFill>
              <a:srgbClr val="FF0000"/>
            </a:solidFill>
            <a:latin typeface="ＭＳ Ｐゴシック"/>
          </a:endParaRPr>
        </a:p>
      </xdr:txBody>
    </xdr:sp>
    <xdr:clientData/>
  </xdr:oneCellAnchor>
  <xdr:oneCellAnchor>
    <xdr:from>
      <xdr:col>30</xdr:col>
      <xdr:colOff>473152</xdr:colOff>
      <xdr:row>105</xdr:row>
      <xdr:rowOff>63516</xdr:rowOff>
    </xdr:from>
    <xdr:ext cx="469744" cy="259045"/>
    <xdr:sp macro="" textlink="">
      <xdr:nvSpPr>
        <xdr:cNvPr id="524" name="n_1aveValue【公民館】&#10;一人当たり面積"/>
        <xdr:cNvSpPr txBox="1"/>
      </xdr:nvSpPr>
      <xdr:spPr>
        <a:xfrm>
          <a:off x="210757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25" name="正方形/長方形 5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26" name="正方形/長方形 5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27" name="テキスト ボックス 5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幼稚園・保育所（認定こども園については平成２９年度新設）、学校施設であり、市立保育所は５園全て、市立幼稚園は９園中６園及び小学校１０校、中学校４校のうち１１校が築３０年以上を経過しており、その中でも７校が築４０年以上経過している。</a:t>
          </a:r>
          <a:endParaRPr lang="ja-JP" altLang="ja-JP" sz="1400">
            <a:effectLst/>
          </a:endParaRPr>
        </a:p>
        <a:p>
          <a:r>
            <a:rPr kumimoji="1" lang="ja-JP" altLang="ja-JP" sz="1100">
              <a:solidFill>
                <a:schemeClr val="dk1"/>
              </a:solidFill>
              <a:effectLst/>
              <a:latin typeface="+mn-lt"/>
              <a:ea typeface="+mn-ea"/>
              <a:cs typeface="+mn-cs"/>
            </a:rPr>
            <a:t>今後老朽化が進行した施設の更新については、統合・整理及び民営化の検討とあわせて総合的に取り組む。</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奈良県香芝市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79,044
78,542
24.26
25,366,574
25,040,063
311,226
14,725,354
35,306,032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19.0
148.6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152400</xdr:rowOff>
    </xdr:from>
    <xdr:to>
      <xdr:col>6</xdr:col>
      <xdr:colOff>510540</xdr:colOff>
      <xdr:row>41</xdr:row>
      <xdr:rowOff>38100</xdr:rowOff>
    </xdr:to>
    <xdr:cxnSp macro="">
      <xdr:nvCxnSpPr>
        <xdr:cNvPr id="56" name="直線コネクタ 55"/>
        <xdr:cNvCxnSpPr/>
      </xdr:nvCxnSpPr>
      <xdr:spPr>
        <a:xfrm flipV="1">
          <a:off x="4634865" y="56388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41927</xdr:rowOff>
    </xdr:from>
    <xdr:ext cx="340478" cy="259045"/>
    <xdr:sp macro="" textlink="">
      <xdr:nvSpPr>
        <xdr:cNvPr id="57" name="【図書館】&#10;有形固定資産減価償却率最小値テキスト"/>
        <xdr:cNvSpPr txBox="1"/>
      </xdr:nvSpPr>
      <xdr:spPr>
        <a:xfrm>
          <a:off x="4724400" y="70713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6</xdr:col>
      <xdr:colOff>422275</xdr:colOff>
      <xdr:row>41</xdr:row>
      <xdr:rowOff>38100</xdr:rowOff>
    </xdr:from>
    <xdr:to>
      <xdr:col>6</xdr:col>
      <xdr:colOff>600075</xdr:colOff>
      <xdr:row>41</xdr:row>
      <xdr:rowOff>38100</xdr:rowOff>
    </xdr:to>
    <xdr:cxnSp macro="">
      <xdr:nvCxnSpPr>
        <xdr:cNvPr id="58" name="直線コネクタ 57"/>
        <xdr:cNvCxnSpPr/>
      </xdr:nvCxnSpPr>
      <xdr:spPr>
        <a:xfrm>
          <a:off x="4546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99077</xdr:rowOff>
    </xdr:from>
    <xdr:ext cx="405111" cy="259045"/>
    <xdr:sp macro="" textlink="">
      <xdr:nvSpPr>
        <xdr:cNvPr id="59" name="【図書館】&#10;有形固定資産減価償却率最大値テキスト"/>
        <xdr:cNvSpPr txBox="1"/>
      </xdr:nvSpPr>
      <xdr:spPr>
        <a:xfrm>
          <a:off x="4724400" y="541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84.0</a:t>
          </a:r>
          <a:endParaRPr kumimoji="1" lang="ja-JP" altLang="en-US" sz="1000" b="1">
            <a:latin typeface="ＭＳ Ｐゴシック"/>
          </a:endParaRPr>
        </a:p>
      </xdr:txBody>
    </xdr:sp>
    <xdr:clientData/>
  </xdr:oneCellAnchor>
  <xdr:twoCellAnchor>
    <xdr:from>
      <xdr:col>6</xdr:col>
      <xdr:colOff>422275</xdr:colOff>
      <xdr:row>32</xdr:row>
      <xdr:rowOff>152400</xdr:rowOff>
    </xdr:from>
    <xdr:to>
      <xdr:col>6</xdr:col>
      <xdr:colOff>600075</xdr:colOff>
      <xdr:row>32</xdr:row>
      <xdr:rowOff>152400</xdr:rowOff>
    </xdr:to>
    <xdr:cxnSp macro="">
      <xdr:nvCxnSpPr>
        <xdr:cNvPr id="60" name="直線コネクタ 59"/>
        <xdr:cNvCxnSpPr/>
      </xdr:nvCxnSpPr>
      <xdr:spPr>
        <a:xfrm>
          <a:off x="4546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160037</xdr:rowOff>
    </xdr:from>
    <xdr:ext cx="405111" cy="259045"/>
    <xdr:sp macro="" textlink="">
      <xdr:nvSpPr>
        <xdr:cNvPr id="61" name="【図書館】&#10;有形固定資産減価償却率平均値テキスト"/>
        <xdr:cNvSpPr txBox="1"/>
      </xdr:nvSpPr>
      <xdr:spPr>
        <a:xfrm>
          <a:off x="4724400" y="6332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10160</xdr:rowOff>
    </xdr:from>
    <xdr:to>
      <xdr:col>6</xdr:col>
      <xdr:colOff>561975</xdr:colOff>
      <xdr:row>37</xdr:row>
      <xdr:rowOff>111760</xdr:rowOff>
    </xdr:to>
    <xdr:sp macro="" textlink="">
      <xdr:nvSpPr>
        <xdr:cNvPr id="62" name="フローチャート : 判断 61"/>
        <xdr:cNvSpPr/>
      </xdr:nvSpPr>
      <xdr:spPr>
        <a:xfrm>
          <a:off x="45847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151130</xdr:rowOff>
    </xdr:from>
    <xdr:to>
      <xdr:col>5</xdr:col>
      <xdr:colOff>409575</xdr:colOff>
      <xdr:row>37</xdr:row>
      <xdr:rowOff>81280</xdr:rowOff>
    </xdr:to>
    <xdr:sp macro="" textlink="">
      <xdr:nvSpPr>
        <xdr:cNvPr id="63" name="フローチャート : 判断 62"/>
        <xdr:cNvSpPr/>
      </xdr:nvSpPr>
      <xdr:spPr>
        <a:xfrm>
          <a:off x="3746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57785</xdr:rowOff>
    </xdr:from>
    <xdr:to>
      <xdr:col>6</xdr:col>
      <xdr:colOff>561975</xdr:colOff>
      <xdr:row>36</xdr:row>
      <xdr:rowOff>159385</xdr:rowOff>
    </xdr:to>
    <xdr:sp macro="" textlink="">
      <xdr:nvSpPr>
        <xdr:cNvPr id="69" name="円/楕円 68"/>
        <xdr:cNvSpPr/>
      </xdr:nvSpPr>
      <xdr:spPr>
        <a:xfrm>
          <a:off x="45847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35</xdr:row>
      <xdr:rowOff>80662</xdr:rowOff>
    </xdr:from>
    <xdr:ext cx="405111" cy="259045"/>
    <xdr:sp macro="" textlink="">
      <xdr:nvSpPr>
        <xdr:cNvPr id="70" name="【図書館】&#10;有形固定資産減価償却率該当値テキスト"/>
        <xdr:cNvSpPr txBox="1"/>
      </xdr:nvSpPr>
      <xdr:spPr>
        <a:xfrm>
          <a:off x="4724400"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oneCellAnchor>
    <xdr:from>
      <xdr:col>5</xdr:col>
      <xdr:colOff>143518</xdr:colOff>
      <xdr:row>35</xdr:row>
      <xdr:rowOff>97807</xdr:rowOff>
    </xdr:from>
    <xdr:ext cx="405111" cy="259045"/>
    <xdr:sp macro="" textlink="">
      <xdr:nvSpPr>
        <xdr:cNvPr id="71" name="n_1aveValue【図書館】&#10;有形固定資産減価償却率"/>
        <xdr:cNvSpPr txBox="1"/>
      </xdr:nvSpPr>
      <xdr:spPr>
        <a:xfrm>
          <a:off x="3582043"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a:t>
          </a:r>
          <a:endParaRPr kumimoji="1" lang="ja-JP" altLang="en-US" sz="1000" b="1">
            <a:solidFill>
              <a:srgbClr val="00008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95250</xdr:rowOff>
    </xdr:from>
    <xdr:to>
      <xdr:col>15</xdr:col>
      <xdr:colOff>180340</xdr:colOff>
      <xdr:row>42</xdr:row>
      <xdr:rowOff>19050</xdr:rowOff>
    </xdr:to>
    <xdr:cxnSp macro="">
      <xdr:nvCxnSpPr>
        <xdr:cNvPr id="95" name="直線コネクタ 94"/>
        <xdr:cNvCxnSpPr/>
      </xdr:nvCxnSpPr>
      <xdr:spPr>
        <a:xfrm flipV="1">
          <a:off x="10476865" y="57531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22877</xdr:rowOff>
    </xdr:from>
    <xdr:ext cx="469744" cy="259045"/>
    <xdr:sp macro="" textlink="">
      <xdr:nvSpPr>
        <xdr:cNvPr id="96" name="【図書館】&#10;一人当たり面積最小値テキスト"/>
        <xdr:cNvSpPr txBox="1"/>
      </xdr:nvSpPr>
      <xdr:spPr>
        <a:xfrm>
          <a:off x="10566400" y="722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15</xdr:col>
      <xdr:colOff>92075</xdr:colOff>
      <xdr:row>42</xdr:row>
      <xdr:rowOff>19050</xdr:rowOff>
    </xdr:from>
    <xdr:to>
      <xdr:col>15</xdr:col>
      <xdr:colOff>269875</xdr:colOff>
      <xdr:row>42</xdr:row>
      <xdr:rowOff>19050</xdr:rowOff>
    </xdr:to>
    <xdr:cxnSp macro="">
      <xdr:nvCxnSpPr>
        <xdr:cNvPr id="97" name="直線コネクタ 96"/>
        <xdr:cNvCxnSpPr/>
      </xdr:nvCxnSpPr>
      <xdr:spPr>
        <a:xfrm>
          <a:off x="10388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41927</xdr:rowOff>
    </xdr:from>
    <xdr:ext cx="469744" cy="259045"/>
    <xdr:sp macro="" textlink="">
      <xdr:nvSpPr>
        <xdr:cNvPr id="98" name="【図書館】&#10;一人当たり面積最大値テキスト"/>
        <xdr:cNvSpPr txBox="1"/>
      </xdr:nvSpPr>
      <xdr:spPr>
        <a:xfrm>
          <a:off x="1056640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0.078</a:t>
          </a:r>
          <a:endParaRPr kumimoji="1" lang="ja-JP" altLang="en-US" sz="1000" b="1">
            <a:latin typeface="ＭＳ Ｐゴシック"/>
          </a:endParaRPr>
        </a:p>
      </xdr:txBody>
    </xdr:sp>
    <xdr:clientData/>
  </xdr:oneCellAnchor>
  <xdr:twoCellAnchor>
    <xdr:from>
      <xdr:col>15</xdr:col>
      <xdr:colOff>92075</xdr:colOff>
      <xdr:row>33</xdr:row>
      <xdr:rowOff>95250</xdr:rowOff>
    </xdr:from>
    <xdr:to>
      <xdr:col>15</xdr:col>
      <xdr:colOff>269875</xdr:colOff>
      <xdr:row>33</xdr:row>
      <xdr:rowOff>95250</xdr:rowOff>
    </xdr:to>
    <xdr:cxnSp macro="">
      <xdr:nvCxnSpPr>
        <xdr:cNvPr id="99" name="直線コネクタ 98"/>
        <xdr:cNvCxnSpPr/>
      </xdr:nvCxnSpPr>
      <xdr:spPr>
        <a:xfrm>
          <a:off x="10388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124477</xdr:rowOff>
    </xdr:from>
    <xdr:ext cx="469744" cy="259045"/>
    <xdr:sp macro="" textlink="">
      <xdr:nvSpPr>
        <xdr:cNvPr id="100" name="【図書館】&#10;一人当たり面積平均値テキスト"/>
        <xdr:cNvSpPr txBox="1"/>
      </xdr:nvSpPr>
      <xdr:spPr>
        <a:xfrm>
          <a:off x="10566400" y="6296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101600</xdr:rowOff>
    </xdr:from>
    <xdr:to>
      <xdr:col>15</xdr:col>
      <xdr:colOff>231775</xdr:colOff>
      <xdr:row>38</xdr:row>
      <xdr:rowOff>31750</xdr:rowOff>
    </xdr:to>
    <xdr:sp macro="" textlink="">
      <xdr:nvSpPr>
        <xdr:cNvPr id="101" name="フローチャート : 判断 100"/>
        <xdr:cNvSpPr/>
      </xdr:nvSpPr>
      <xdr:spPr>
        <a:xfrm>
          <a:off x="10426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120650</xdr:rowOff>
    </xdr:from>
    <xdr:to>
      <xdr:col>14</xdr:col>
      <xdr:colOff>79375</xdr:colOff>
      <xdr:row>38</xdr:row>
      <xdr:rowOff>50800</xdr:rowOff>
    </xdr:to>
    <xdr:sp macro="" textlink="">
      <xdr:nvSpPr>
        <xdr:cNvPr id="102" name="フローチャート : 判断 101"/>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6350</xdr:rowOff>
    </xdr:from>
    <xdr:to>
      <xdr:col>15</xdr:col>
      <xdr:colOff>231775</xdr:colOff>
      <xdr:row>39</xdr:row>
      <xdr:rowOff>107950</xdr:rowOff>
    </xdr:to>
    <xdr:sp macro="" textlink="">
      <xdr:nvSpPr>
        <xdr:cNvPr id="108" name="円/楕円 107"/>
        <xdr:cNvSpPr/>
      </xdr:nvSpPr>
      <xdr:spPr>
        <a:xfrm>
          <a:off x="104267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38</xdr:row>
      <xdr:rowOff>156227</xdr:rowOff>
    </xdr:from>
    <xdr:ext cx="469744" cy="259045"/>
    <xdr:sp macro="" textlink="">
      <xdr:nvSpPr>
        <xdr:cNvPr id="109" name="【図書館】&#10;一人当たり面積該当値テキスト"/>
        <xdr:cNvSpPr txBox="1"/>
      </xdr:nvSpPr>
      <xdr:spPr>
        <a:xfrm>
          <a:off x="10566400"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0.026</a:t>
          </a:r>
          <a:endParaRPr kumimoji="1" lang="ja-JP" altLang="en-US" sz="1000" b="1">
            <a:solidFill>
              <a:srgbClr val="FF0000"/>
            </a:solidFill>
            <a:latin typeface="ＭＳ Ｐゴシック"/>
          </a:endParaRPr>
        </a:p>
      </xdr:txBody>
    </xdr:sp>
    <xdr:clientData/>
  </xdr:oneCellAnchor>
  <xdr:oneCellAnchor>
    <xdr:from>
      <xdr:col>13</xdr:col>
      <xdr:colOff>466802</xdr:colOff>
      <xdr:row>36</xdr:row>
      <xdr:rowOff>67327</xdr:rowOff>
    </xdr:from>
    <xdr:ext cx="469744" cy="259045"/>
    <xdr:sp macro="" textlink="">
      <xdr:nvSpPr>
        <xdr:cNvPr id="110" name="n_1aveValue【図書館】&#10;一人当たり面積"/>
        <xdr:cNvSpPr txBox="1"/>
      </xdr:nvSpPr>
      <xdr:spPr>
        <a:xfrm>
          <a:off x="9391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2" name="テキスト ボックス 121"/>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0" name="テキスト ボックス 12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2" name="テキスト ボックス 13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54</xdr:row>
      <xdr:rowOff>161925</xdr:rowOff>
    </xdr:from>
    <xdr:to>
      <xdr:col>6</xdr:col>
      <xdr:colOff>510540</xdr:colOff>
      <xdr:row>63</xdr:row>
      <xdr:rowOff>34290</xdr:rowOff>
    </xdr:to>
    <xdr:cxnSp macro="">
      <xdr:nvCxnSpPr>
        <xdr:cNvPr id="134" name="直線コネクタ 133"/>
        <xdr:cNvCxnSpPr/>
      </xdr:nvCxnSpPr>
      <xdr:spPr>
        <a:xfrm flipV="1">
          <a:off x="4634865" y="942022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38117</xdr:rowOff>
    </xdr:from>
    <xdr:ext cx="405111" cy="259045"/>
    <xdr:sp macro="" textlink="">
      <xdr:nvSpPr>
        <xdr:cNvPr id="135" name="【体育館・プール】&#10;有形固定資産減価償却率最小値テキスト"/>
        <xdr:cNvSpPr txBox="1"/>
      </xdr:nvSpPr>
      <xdr:spPr>
        <a:xfrm>
          <a:off x="47244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422275</xdr:colOff>
      <xdr:row>63</xdr:row>
      <xdr:rowOff>34290</xdr:rowOff>
    </xdr:from>
    <xdr:to>
      <xdr:col>6</xdr:col>
      <xdr:colOff>600075</xdr:colOff>
      <xdr:row>63</xdr:row>
      <xdr:rowOff>34290</xdr:rowOff>
    </xdr:to>
    <xdr:cxnSp macro="">
      <xdr:nvCxnSpPr>
        <xdr:cNvPr id="136" name="直線コネクタ 135"/>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108602</xdr:rowOff>
    </xdr:from>
    <xdr:ext cx="405111" cy="259045"/>
    <xdr:sp macro="" textlink="">
      <xdr:nvSpPr>
        <xdr:cNvPr id="137" name="【体育館・プール】&#10;有形固定資産減価償却率最大値テキスト"/>
        <xdr:cNvSpPr txBox="1"/>
      </xdr:nvSpPr>
      <xdr:spPr>
        <a:xfrm>
          <a:off x="4724400" y="9195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6</xdr:col>
      <xdr:colOff>422275</xdr:colOff>
      <xdr:row>54</xdr:row>
      <xdr:rowOff>161925</xdr:rowOff>
    </xdr:from>
    <xdr:to>
      <xdr:col>6</xdr:col>
      <xdr:colOff>600075</xdr:colOff>
      <xdr:row>54</xdr:row>
      <xdr:rowOff>161925</xdr:rowOff>
    </xdr:to>
    <xdr:cxnSp macro="">
      <xdr:nvCxnSpPr>
        <xdr:cNvPr id="138" name="直線コネクタ 137"/>
        <xdr:cNvCxnSpPr/>
      </xdr:nvCxnSpPr>
      <xdr:spPr>
        <a:xfrm>
          <a:off x="4546600" y="942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154322</xdr:rowOff>
    </xdr:from>
    <xdr:ext cx="405111" cy="259045"/>
    <xdr:sp macro="" textlink="">
      <xdr:nvSpPr>
        <xdr:cNvPr id="139" name="【体育館・プール】&#10;有形固定資産減価償却率平均値テキスト"/>
        <xdr:cNvSpPr txBox="1"/>
      </xdr:nvSpPr>
      <xdr:spPr>
        <a:xfrm>
          <a:off x="4724400" y="9926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4445</xdr:rowOff>
    </xdr:from>
    <xdr:to>
      <xdr:col>6</xdr:col>
      <xdr:colOff>561975</xdr:colOff>
      <xdr:row>58</xdr:row>
      <xdr:rowOff>106045</xdr:rowOff>
    </xdr:to>
    <xdr:sp macro="" textlink="">
      <xdr:nvSpPr>
        <xdr:cNvPr id="140" name="フローチャート : 判断 139"/>
        <xdr:cNvSpPr/>
      </xdr:nvSpPr>
      <xdr:spPr>
        <a:xfrm>
          <a:off x="45847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57</xdr:row>
      <xdr:rowOff>151130</xdr:rowOff>
    </xdr:from>
    <xdr:to>
      <xdr:col>5</xdr:col>
      <xdr:colOff>409575</xdr:colOff>
      <xdr:row>58</xdr:row>
      <xdr:rowOff>81280</xdr:rowOff>
    </xdr:to>
    <xdr:sp macro="" textlink="">
      <xdr:nvSpPr>
        <xdr:cNvPr id="141" name="フローチャート : 判断 140"/>
        <xdr:cNvSpPr/>
      </xdr:nvSpPr>
      <xdr:spPr>
        <a:xfrm>
          <a:off x="3746500" y="992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111125</xdr:rowOff>
    </xdr:from>
    <xdr:to>
      <xdr:col>6</xdr:col>
      <xdr:colOff>561975</xdr:colOff>
      <xdr:row>55</xdr:row>
      <xdr:rowOff>41275</xdr:rowOff>
    </xdr:to>
    <xdr:sp macro="" textlink="">
      <xdr:nvSpPr>
        <xdr:cNvPr id="147" name="円/楕円 146"/>
        <xdr:cNvSpPr/>
      </xdr:nvSpPr>
      <xdr:spPr>
        <a:xfrm>
          <a:off x="4584700" y="936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54</xdr:row>
      <xdr:rowOff>64152</xdr:rowOff>
    </xdr:from>
    <xdr:ext cx="405111" cy="259045"/>
    <xdr:sp macro="" textlink="">
      <xdr:nvSpPr>
        <xdr:cNvPr id="148" name="【体育館・プール】&#10;有形固定資産減価償却率該当値テキスト"/>
        <xdr:cNvSpPr txBox="1"/>
      </xdr:nvSpPr>
      <xdr:spPr>
        <a:xfrm>
          <a:off x="4724400" y="9322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oneCellAnchor>
    <xdr:from>
      <xdr:col>5</xdr:col>
      <xdr:colOff>143518</xdr:colOff>
      <xdr:row>56</xdr:row>
      <xdr:rowOff>97807</xdr:rowOff>
    </xdr:from>
    <xdr:ext cx="405111" cy="259045"/>
    <xdr:sp macro="" textlink="">
      <xdr:nvSpPr>
        <xdr:cNvPr id="149" name="n_1aveValue【体育館・プール】&#10;有形固定資産減価償却率"/>
        <xdr:cNvSpPr txBox="1"/>
      </xdr:nvSpPr>
      <xdr:spPr>
        <a:xfrm>
          <a:off x="3582043"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0" name="直線コネクタ 15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1" name="テキスト ボックス 16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2" name="直線コネクタ 16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3" name="テキスト ボックス 16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4" name="直線コネクタ 16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5" name="テキスト ボックス 16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6" name="直線コネクタ 16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7" name="テキスト ボックス 16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8" name="直線コネクタ 16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69" name="テキスト ボックス 16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1" name="テキスト ボックス 17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19050</xdr:rowOff>
    </xdr:from>
    <xdr:to>
      <xdr:col>15</xdr:col>
      <xdr:colOff>180340</xdr:colOff>
      <xdr:row>64</xdr:row>
      <xdr:rowOff>15240</xdr:rowOff>
    </xdr:to>
    <xdr:cxnSp macro="">
      <xdr:nvCxnSpPr>
        <xdr:cNvPr id="173" name="直線コネクタ 172"/>
        <xdr:cNvCxnSpPr/>
      </xdr:nvCxnSpPr>
      <xdr:spPr>
        <a:xfrm flipV="1">
          <a:off x="10476865" y="962025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19067</xdr:rowOff>
    </xdr:from>
    <xdr:ext cx="469744" cy="259045"/>
    <xdr:sp macro="" textlink="">
      <xdr:nvSpPr>
        <xdr:cNvPr id="174" name="【体育館・プール】&#10;一人当たり面積最小値テキスト"/>
        <xdr:cNvSpPr txBox="1"/>
      </xdr:nvSpPr>
      <xdr:spPr>
        <a:xfrm>
          <a:off x="105664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64</xdr:row>
      <xdr:rowOff>15240</xdr:rowOff>
    </xdr:from>
    <xdr:to>
      <xdr:col>15</xdr:col>
      <xdr:colOff>269875</xdr:colOff>
      <xdr:row>64</xdr:row>
      <xdr:rowOff>15240</xdr:rowOff>
    </xdr:to>
    <xdr:cxnSp macro="">
      <xdr:nvCxnSpPr>
        <xdr:cNvPr id="175" name="直線コネクタ 174"/>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137177</xdr:rowOff>
    </xdr:from>
    <xdr:ext cx="469744" cy="259045"/>
    <xdr:sp macro="" textlink="">
      <xdr:nvSpPr>
        <xdr:cNvPr id="176" name="【体育館・プール】&#10;一人当たり面積最大値テキスト"/>
        <xdr:cNvSpPr txBox="1"/>
      </xdr:nvSpPr>
      <xdr:spPr>
        <a:xfrm>
          <a:off x="10566400" y="939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0.375</a:t>
          </a:r>
          <a:endParaRPr kumimoji="1" lang="ja-JP" altLang="en-US" sz="1000" b="1">
            <a:latin typeface="ＭＳ Ｐゴシック"/>
          </a:endParaRPr>
        </a:p>
      </xdr:txBody>
    </xdr:sp>
    <xdr:clientData/>
  </xdr:oneCellAnchor>
  <xdr:twoCellAnchor>
    <xdr:from>
      <xdr:col>15</xdr:col>
      <xdr:colOff>92075</xdr:colOff>
      <xdr:row>56</xdr:row>
      <xdr:rowOff>19050</xdr:rowOff>
    </xdr:from>
    <xdr:to>
      <xdr:col>15</xdr:col>
      <xdr:colOff>269875</xdr:colOff>
      <xdr:row>56</xdr:row>
      <xdr:rowOff>19050</xdr:rowOff>
    </xdr:to>
    <xdr:cxnSp macro="">
      <xdr:nvCxnSpPr>
        <xdr:cNvPr id="177" name="直線コネクタ 176"/>
        <xdr:cNvCxnSpPr/>
      </xdr:nvCxnSpPr>
      <xdr:spPr>
        <a:xfrm>
          <a:off x="10388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6367</xdr:rowOff>
    </xdr:from>
    <xdr:ext cx="469744" cy="259045"/>
    <xdr:sp macro="" textlink="">
      <xdr:nvSpPr>
        <xdr:cNvPr id="178" name="【体育館・プール】&#10;一人当たり面積平均値テキスト"/>
        <xdr:cNvSpPr txBox="1"/>
      </xdr:nvSpPr>
      <xdr:spPr>
        <a:xfrm>
          <a:off x="10566400" y="1029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154940</xdr:rowOff>
    </xdr:from>
    <xdr:to>
      <xdr:col>15</xdr:col>
      <xdr:colOff>231775</xdr:colOff>
      <xdr:row>61</xdr:row>
      <xdr:rowOff>85090</xdr:rowOff>
    </xdr:to>
    <xdr:sp macro="" textlink="">
      <xdr:nvSpPr>
        <xdr:cNvPr id="179" name="フローチャート : 判断 178"/>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17780</xdr:rowOff>
    </xdr:from>
    <xdr:to>
      <xdr:col>14</xdr:col>
      <xdr:colOff>79375</xdr:colOff>
      <xdr:row>61</xdr:row>
      <xdr:rowOff>119380</xdr:rowOff>
    </xdr:to>
    <xdr:sp macro="" textlink="">
      <xdr:nvSpPr>
        <xdr:cNvPr id="180" name="フローチャート : 判断 179"/>
        <xdr:cNvSpPr/>
      </xdr:nvSpPr>
      <xdr:spPr>
        <a:xfrm>
          <a:off x="9588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61</xdr:row>
      <xdr:rowOff>166370</xdr:rowOff>
    </xdr:from>
    <xdr:to>
      <xdr:col>15</xdr:col>
      <xdr:colOff>231775</xdr:colOff>
      <xdr:row>62</xdr:row>
      <xdr:rowOff>96520</xdr:rowOff>
    </xdr:to>
    <xdr:sp macro="" textlink="">
      <xdr:nvSpPr>
        <xdr:cNvPr id="186" name="円/楕円 185"/>
        <xdr:cNvSpPr/>
      </xdr:nvSpPr>
      <xdr:spPr>
        <a:xfrm>
          <a:off x="10426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144797</xdr:rowOff>
    </xdr:from>
    <xdr:ext cx="469744" cy="259045"/>
    <xdr:sp macro="" textlink="">
      <xdr:nvSpPr>
        <xdr:cNvPr id="187" name="【体育館・プール】&#10;一人当たり面積該当値テキスト"/>
        <xdr:cNvSpPr txBox="1"/>
      </xdr:nvSpPr>
      <xdr:spPr>
        <a:xfrm>
          <a:off x="10566400"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0.098</a:t>
          </a:r>
          <a:endParaRPr kumimoji="1" lang="ja-JP" altLang="en-US" sz="1000" b="1">
            <a:solidFill>
              <a:srgbClr val="FF0000"/>
            </a:solidFill>
            <a:latin typeface="ＭＳ Ｐゴシック"/>
          </a:endParaRPr>
        </a:p>
      </xdr:txBody>
    </xdr:sp>
    <xdr:clientData/>
  </xdr:oneCellAnchor>
  <xdr:oneCellAnchor>
    <xdr:from>
      <xdr:col>13</xdr:col>
      <xdr:colOff>466802</xdr:colOff>
      <xdr:row>59</xdr:row>
      <xdr:rowOff>135907</xdr:rowOff>
    </xdr:from>
    <xdr:ext cx="469744" cy="259045"/>
    <xdr:sp macro="" textlink="">
      <xdr:nvSpPr>
        <xdr:cNvPr id="188" name="n_1aveValue【体育館・プール】&#10;一人当たり面積"/>
        <xdr:cNvSpPr txBox="1"/>
      </xdr:nvSpPr>
      <xdr:spPr>
        <a:xfrm>
          <a:off x="93917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9" name="テキスト ボックス 19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0" name="直線コネクタ 19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1" name="テキスト ボックス 20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2" name="直線コネクタ 20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3" name="テキスト ボックス 20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4" name="直線コネクタ 20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5" name="テキスト ボックス 20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6" name="直線コネクタ 20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7" name="テキスト ボックス 20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8" name="直線コネクタ 20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09" name="テキスト ボックス 20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1" name="テキスト ボックス 21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19050</xdr:rowOff>
    </xdr:to>
    <xdr:cxnSp macro="">
      <xdr:nvCxnSpPr>
        <xdr:cNvPr id="213" name="直線コネクタ 212"/>
        <xdr:cNvCxnSpPr/>
      </xdr:nvCxnSpPr>
      <xdr:spPr>
        <a:xfrm flipV="1">
          <a:off x="4634865" y="13335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22877</xdr:rowOff>
    </xdr:from>
    <xdr:ext cx="405111" cy="259045"/>
    <xdr:sp macro="" textlink="">
      <xdr:nvSpPr>
        <xdr:cNvPr id="214" name="【福祉施設】&#10;有形固定資産減価償却率最小値テキスト"/>
        <xdr:cNvSpPr txBox="1"/>
      </xdr:nvSpPr>
      <xdr:spPr>
        <a:xfrm>
          <a:off x="4724400"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422275</xdr:colOff>
      <xdr:row>85</xdr:row>
      <xdr:rowOff>19050</xdr:rowOff>
    </xdr:from>
    <xdr:to>
      <xdr:col>6</xdr:col>
      <xdr:colOff>600075</xdr:colOff>
      <xdr:row>85</xdr:row>
      <xdr:rowOff>19050</xdr:rowOff>
    </xdr:to>
    <xdr:cxnSp macro="">
      <xdr:nvCxnSpPr>
        <xdr:cNvPr id="215" name="直線コネクタ 214"/>
        <xdr:cNvCxnSpPr/>
      </xdr:nvCxnSpPr>
      <xdr:spPr>
        <a:xfrm>
          <a:off x="4546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16"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17" name="直線コネクタ 21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170197</xdr:rowOff>
    </xdr:from>
    <xdr:ext cx="405111" cy="259045"/>
    <xdr:sp macro="" textlink="">
      <xdr:nvSpPr>
        <xdr:cNvPr id="218" name="【福祉施設】&#10;有形固定資産減価償却率平均値テキスト"/>
        <xdr:cNvSpPr txBox="1"/>
      </xdr:nvSpPr>
      <xdr:spPr>
        <a:xfrm>
          <a:off x="4724400" y="1405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147320</xdr:rowOff>
    </xdr:from>
    <xdr:to>
      <xdr:col>6</xdr:col>
      <xdr:colOff>561975</xdr:colOff>
      <xdr:row>83</xdr:row>
      <xdr:rowOff>77470</xdr:rowOff>
    </xdr:to>
    <xdr:sp macro="" textlink="">
      <xdr:nvSpPr>
        <xdr:cNvPr id="219" name="フローチャート : 判断 218"/>
        <xdr:cNvSpPr/>
      </xdr:nvSpPr>
      <xdr:spPr>
        <a:xfrm>
          <a:off x="4584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168275</xdr:rowOff>
    </xdr:from>
    <xdr:to>
      <xdr:col>5</xdr:col>
      <xdr:colOff>409575</xdr:colOff>
      <xdr:row>83</xdr:row>
      <xdr:rowOff>98425</xdr:rowOff>
    </xdr:to>
    <xdr:sp macro="" textlink="">
      <xdr:nvSpPr>
        <xdr:cNvPr id="220" name="フローチャート : 判断 219"/>
        <xdr:cNvSpPr/>
      </xdr:nvSpPr>
      <xdr:spPr>
        <a:xfrm>
          <a:off x="37465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1" name="テキスト ボックス 22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2" name="テキスト ボックス 22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3" name="テキスト ボックス 22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4" name="テキスト ボックス 22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5" name="テキスト ボックス 22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84</xdr:row>
      <xdr:rowOff>63500</xdr:rowOff>
    </xdr:from>
    <xdr:to>
      <xdr:col>6</xdr:col>
      <xdr:colOff>561975</xdr:colOff>
      <xdr:row>84</xdr:row>
      <xdr:rowOff>165100</xdr:rowOff>
    </xdr:to>
    <xdr:sp macro="" textlink="">
      <xdr:nvSpPr>
        <xdr:cNvPr id="226" name="円/楕円 225"/>
        <xdr:cNvSpPr/>
      </xdr:nvSpPr>
      <xdr:spPr>
        <a:xfrm>
          <a:off x="45847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83</xdr:row>
      <xdr:rowOff>149877</xdr:rowOff>
    </xdr:from>
    <xdr:ext cx="405111" cy="259045"/>
    <xdr:sp macro="" textlink="">
      <xdr:nvSpPr>
        <xdr:cNvPr id="227" name="【福祉施設】&#10;有形固定資産減価償却率該当値テキスト"/>
        <xdr:cNvSpPr txBox="1"/>
      </xdr:nvSpPr>
      <xdr:spPr>
        <a:xfrm>
          <a:off x="4724400" y="1438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oneCellAnchor>
    <xdr:from>
      <xdr:col>5</xdr:col>
      <xdr:colOff>143518</xdr:colOff>
      <xdr:row>81</xdr:row>
      <xdr:rowOff>114952</xdr:rowOff>
    </xdr:from>
    <xdr:ext cx="405111" cy="259045"/>
    <xdr:sp macro="" textlink="">
      <xdr:nvSpPr>
        <xdr:cNvPr id="228" name="n_1aveValue【福祉施設】&#10;有形固定資産減価償却率"/>
        <xdr:cNvSpPr txBox="1"/>
      </xdr:nvSpPr>
      <xdr:spPr>
        <a:xfrm>
          <a:off x="3582043" y="1400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9" name="直線コネクタ 23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0" name="テキスト ボックス 23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1" name="直線コネクタ 24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2" name="テキスト ボックス 24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3" name="直線コネクタ 24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4" name="テキスト ボックス 24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5" name="直線コネクタ 24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6" name="テキスト ボックス 24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7" name="直線コネクタ 2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8" name="テキスト ボックス 2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70104</xdr:rowOff>
    </xdr:from>
    <xdr:to>
      <xdr:col>15</xdr:col>
      <xdr:colOff>180340</xdr:colOff>
      <xdr:row>86</xdr:row>
      <xdr:rowOff>28956</xdr:rowOff>
    </xdr:to>
    <xdr:cxnSp macro="">
      <xdr:nvCxnSpPr>
        <xdr:cNvPr id="250" name="直線コネクタ 249"/>
        <xdr:cNvCxnSpPr/>
      </xdr:nvCxnSpPr>
      <xdr:spPr>
        <a:xfrm flipV="1">
          <a:off x="10476865" y="1361465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32783</xdr:rowOff>
    </xdr:from>
    <xdr:ext cx="469744" cy="259045"/>
    <xdr:sp macro="" textlink="">
      <xdr:nvSpPr>
        <xdr:cNvPr id="251" name="【福祉施設】&#10;一人当たり面積最小値テキスト"/>
        <xdr:cNvSpPr txBox="1"/>
      </xdr:nvSpPr>
      <xdr:spPr>
        <a:xfrm>
          <a:off x="105664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15</xdr:col>
      <xdr:colOff>92075</xdr:colOff>
      <xdr:row>86</xdr:row>
      <xdr:rowOff>28956</xdr:rowOff>
    </xdr:from>
    <xdr:to>
      <xdr:col>15</xdr:col>
      <xdr:colOff>269875</xdr:colOff>
      <xdr:row>86</xdr:row>
      <xdr:rowOff>28956</xdr:rowOff>
    </xdr:to>
    <xdr:cxnSp macro="">
      <xdr:nvCxnSpPr>
        <xdr:cNvPr id="252" name="直線コネクタ 251"/>
        <xdr:cNvCxnSpPr/>
      </xdr:nvCxnSpPr>
      <xdr:spPr>
        <a:xfrm>
          <a:off x="10388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16781</xdr:rowOff>
    </xdr:from>
    <xdr:ext cx="469744" cy="259045"/>
    <xdr:sp macro="" textlink="">
      <xdr:nvSpPr>
        <xdr:cNvPr id="253" name="【福祉施設】&#10;一人当たり面積最大値テキスト"/>
        <xdr:cNvSpPr txBox="1"/>
      </xdr:nvSpPr>
      <xdr:spPr>
        <a:xfrm>
          <a:off x="10566400" y="1338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0.511</a:t>
          </a:r>
          <a:endParaRPr kumimoji="1" lang="ja-JP" altLang="en-US" sz="1000" b="1">
            <a:latin typeface="ＭＳ Ｐゴシック"/>
          </a:endParaRPr>
        </a:p>
      </xdr:txBody>
    </xdr:sp>
    <xdr:clientData/>
  </xdr:oneCellAnchor>
  <xdr:twoCellAnchor>
    <xdr:from>
      <xdr:col>15</xdr:col>
      <xdr:colOff>92075</xdr:colOff>
      <xdr:row>79</xdr:row>
      <xdr:rowOff>70104</xdr:rowOff>
    </xdr:from>
    <xdr:to>
      <xdr:col>15</xdr:col>
      <xdr:colOff>269875</xdr:colOff>
      <xdr:row>79</xdr:row>
      <xdr:rowOff>70104</xdr:rowOff>
    </xdr:to>
    <xdr:cxnSp macro="">
      <xdr:nvCxnSpPr>
        <xdr:cNvPr id="254" name="直線コネクタ 253"/>
        <xdr:cNvCxnSpPr/>
      </xdr:nvCxnSpPr>
      <xdr:spPr>
        <a:xfrm>
          <a:off x="10388600" y="13614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125747</xdr:rowOff>
    </xdr:from>
    <xdr:ext cx="469744" cy="259045"/>
    <xdr:sp macro="" textlink="">
      <xdr:nvSpPr>
        <xdr:cNvPr id="255" name="【福祉施設】&#10;一人当たり面積平均値テキスト"/>
        <xdr:cNvSpPr txBox="1"/>
      </xdr:nvSpPr>
      <xdr:spPr>
        <a:xfrm>
          <a:off x="10566400" y="1452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147320</xdr:rowOff>
    </xdr:from>
    <xdr:to>
      <xdr:col>15</xdr:col>
      <xdr:colOff>231775</xdr:colOff>
      <xdr:row>85</xdr:row>
      <xdr:rowOff>77470</xdr:rowOff>
    </xdr:to>
    <xdr:sp macro="" textlink="">
      <xdr:nvSpPr>
        <xdr:cNvPr id="256" name="フローチャート : 判断 255"/>
        <xdr:cNvSpPr/>
      </xdr:nvSpPr>
      <xdr:spPr>
        <a:xfrm>
          <a:off x="10426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135889</xdr:rowOff>
    </xdr:from>
    <xdr:to>
      <xdr:col>14</xdr:col>
      <xdr:colOff>79375</xdr:colOff>
      <xdr:row>85</xdr:row>
      <xdr:rowOff>66039</xdr:rowOff>
    </xdr:to>
    <xdr:sp macro="" textlink="">
      <xdr:nvSpPr>
        <xdr:cNvPr id="257" name="フローチャート : 判断 256"/>
        <xdr:cNvSpPr/>
      </xdr:nvSpPr>
      <xdr:spPr>
        <a:xfrm>
          <a:off x="9588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8" name="テキスト ボックス 2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9" name="テキスト ボックス 2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0" name="テキスト ボックス 2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1" name="テキスト ボックス 2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2" name="テキスト ボックス 2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46737</xdr:rowOff>
    </xdr:from>
    <xdr:to>
      <xdr:col>15</xdr:col>
      <xdr:colOff>231775</xdr:colOff>
      <xdr:row>84</xdr:row>
      <xdr:rowOff>148337</xdr:rowOff>
    </xdr:to>
    <xdr:sp macro="" textlink="">
      <xdr:nvSpPr>
        <xdr:cNvPr id="263" name="円/楕円 262"/>
        <xdr:cNvSpPr/>
      </xdr:nvSpPr>
      <xdr:spPr>
        <a:xfrm>
          <a:off x="104267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83</xdr:row>
      <xdr:rowOff>69614</xdr:rowOff>
    </xdr:from>
    <xdr:ext cx="469744" cy="259045"/>
    <xdr:sp macro="" textlink="">
      <xdr:nvSpPr>
        <xdr:cNvPr id="264" name="【福祉施設】&#10;一人当たり面積該当値テキスト"/>
        <xdr:cNvSpPr txBox="1"/>
      </xdr:nvSpPr>
      <xdr:spPr>
        <a:xfrm>
          <a:off x="10566400" y="1429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0.124</a:t>
          </a:r>
          <a:endParaRPr kumimoji="1" lang="ja-JP" altLang="en-US" sz="1000" b="1">
            <a:solidFill>
              <a:srgbClr val="FF0000"/>
            </a:solidFill>
            <a:latin typeface="ＭＳ Ｐゴシック"/>
          </a:endParaRPr>
        </a:p>
      </xdr:txBody>
    </xdr:sp>
    <xdr:clientData/>
  </xdr:oneCellAnchor>
  <xdr:oneCellAnchor>
    <xdr:from>
      <xdr:col>13</xdr:col>
      <xdr:colOff>466802</xdr:colOff>
      <xdr:row>83</xdr:row>
      <xdr:rowOff>82566</xdr:rowOff>
    </xdr:from>
    <xdr:ext cx="469744" cy="259045"/>
    <xdr:sp macro="" textlink="">
      <xdr:nvSpPr>
        <xdr:cNvPr id="265" name="n_1aveValue【福祉施設】&#10;一人当たり面積"/>
        <xdr:cNvSpPr txBox="1"/>
      </xdr:nvSpPr>
      <xdr:spPr>
        <a:xfrm>
          <a:off x="93917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0.085</a:t>
          </a:r>
          <a:endParaRPr kumimoji="1" lang="ja-JP" altLang="en-US" sz="1000" b="1">
            <a:solidFill>
              <a:srgbClr val="00008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6" name="正方形/長方形 26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7" name="正方形/長方形 26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8" name="正方形/長方形 26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9" name="正方形/長方形 26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0" name="正方形/長方形 26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1" name="正方形/長方形 27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2" name="正方形/長方形 27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3" name="正方形/長方形 27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4" name="テキスト ボックス 27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5" name="直線コネクタ 27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6" name="テキスト ボックス 275"/>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7" name="直線コネクタ 27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8" name="テキスト ボックス 277"/>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9" name="直線コネクタ 27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0" name="テキスト ボックス 27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1" name="直線コネクタ 28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2" name="テキスト ボックス 28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3" name="直線コネクタ 28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4" name="テキスト ボックス 28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5" name="直線コネクタ 28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86" name="テキスト ボックス 285"/>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7" name="直線コネクタ 28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8" name="テキスト ボックス 287"/>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7620</xdr:rowOff>
    </xdr:from>
    <xdr:to>
      <xdr:col>6</xdr:col>
      <xdr:colOff>510540</xdr:colOff>
      <xdr:row>107</xdr:row>
      <xdr:rowOff>95250</xdr:rowOff>
    </xdr:to>
    <xdr:cxnSp macro="">
      <xdr:nvCxnSpPr>
        <xdr:cNvPr id="290" name="直線コネクタ 289"/>
        <xdr:cNvCxnSpPr/>
      </xdr:nvCxnSpPr>
      <xdr:spPr>
        <a:xfrm flipV="1">
          <a:off x="4634865" y="171526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99077</xdr:rowOff>
    </xdr:from>
    <xdr:ext cx="405111" cy="259045"/>
    <xdr:sp macro="" textlink="">
      <xdr:nvSpPr>
        <xdr:cNvPr id="291" name="【市民会館】&#10;有形固定資産減価償却率最小値テキスト"/>
        <xdr:cNvSpPr txBox="1"/>
      </xdr:nvSpPr>
      <xdr:spPr>
        <a:xfrm>
          <a:off x="4724400" y="184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6</xdr:col>
      <xdr:colOff>422275</xdr:colOff>
      <xdr:row>107</xdr:row>
      <xdr:rowOff>95250</xdr:rowOff>
    </xdr:from>
    <xdr:to>
      <xdr:col>6</xdr:col>
      <xdr:colOff>600075</xdr:colOff>
      <xdr:row>107</xdr:row>
      <xdr:rowOff>95250</xdr:rowOff>
    </xdr:to>
    <xdr:cxnSp macro="">
      <xdr:nvCxnSpPr>
        <xdr:cNvPr id="292" name="直線コネクタ 291"/>
        <xdr:cNvCxnSpPr/>
      </xdr:nvCxnSpPr>
      <xdr:spPr>
        <a:xfrm>
          <a:off x="4546600" y="184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125747</xdr:rowOff>
    </xdr:from>
    <xdr:ext cx="405111" cy="259045"/>
    <xdr:sp macro="" textlink="">
      <xdr:nvSpPr>
        <xdr:cNvPr id="293" name="【市民会館】&#10;有形固定資産減価償却率最大値テキスト"/>
        <xdr:cNvSpPr txBox="1"/>
      </xdr:nvSpPr>
      <xdr:spPr>
        <a:xfrm>
          <a:off x="47244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6</xdr:col>
      <xdr:colOff>422275</xdr:colOff>
      <xdr:row>100</xdr:row>
      <xdr:rowOff>7620</xdr:rowOff>
    </xdr:from>
    <xdr:to>
      <xdr:col>6</xdr:col>
      <xdr:colOff>600075</xdr:colOff>
      <xdr:row>100</xdr:row>
      <xdr:rowOff>7620</xdr:rowOff>
    </xdr:to>
    <xdr:cxnSp macro="">
      <xdr:nvCxnSpPr>
        <xdr:cNvPr id="294" name="直線コネクタ 293"/>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148607</xdr:rowOff>
    </xdr:from>
    <xdr:ext cx="405111" cy="259045"/>
    <xdr:sp macro="" textlink="">
      <xdr:nvSpPr>
        <xdr:cNvPr id="295" name="【市民会館】&#10;有形固定資産減価償却率平均値テキスト"/>
        <xdr:cNvSpPr txBox="1"/>
      </xdr:nvSpPr>
      <xdr:spPr>
        <a:xfrm>
          <a:off x="4724400" y="1780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170180</xdr:rowOff>
    </xdr:from>
    <xdr:to>
      <xdr:col>6</xdr:col>
      <xdr:colOff>561975</xdr:colOff>
      <xdr:row>104</xdr:row>
      <xdr:rowOff>100330</xdr:rowOff>
    </xdr:to>
    <xdr:sp macro="" textlink="">
      <xdr:nvSpPr>
        <xdr:cNvPr id="296" name="フローチャート : 判断 295"/>
        <xdr:cNvSpPr/>
      </xdr:nvSpPr>
      <xdr:spPr>
        <a:xfrm>
          <a:off x="45847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106</xdr:row>
      <xdr:rowOff>44450</xdr:rowOff>
    </xdr:from>
    <xdr:to>
      <xdr:col>5</xdr:col>
      <xdr:colOff>409575</xdr:colOff>
      <xdr:row>106</xdr:row>
      <xdr:rowOff>146050</xdr:rowOff>
    </xdr:to>
    <xdr:sp macro="" textlink="">
      <xdr:nvSpPr>
        <xdr:cNvPr id="297" name="フローチャート : 判断 296"/>
        <xdr:cNvSpPr/>
      </xdr:nvSpPr>
      <xdr:spPr>
        <a:xfrm>
          <a:off x="3746500" y="1821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8" name="テキスト ボックス 29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9" name="テキスト ボックス 29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0" name="テキスト ボックス 29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1" name="テキスト ボックス 30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2" name="テキスト ボックス 30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102</xdr:row>
      <xdr:rowOff>120650</xdr:rowOff>
    </xdr:from>
    <xdr:to>
      <xdr:col>6</xdr:col>
      <xdr:colOff>561975</xdr:colOff>
      <xdr:row>103</xdr:row>
      <xdr:rowOff>50800</xdr:rowOff>
    </xdr:to>
    <xdr:sp macro="" textlink="">
      <xdr:nvSpPr>
        <xdr:cNvPr id="303" name="円/楕円 302"/>
        <xdr:cNvSpPr/>
      </xdr:nvSpPr>
      <xdr:spPr>
        <a:xfrm>
          <a:off x="458470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101</xdr:row>
      <xdr:rowOff>143527</xdr:rowOff>
    </xdr:from>
    <xdr:ext cx="405111" cy="259045"/>
    <xdr:sp macro="" textlink="">
      <xdr:nvSpPr>
        <xdr:cNvPr id="304" name="【市民会館】&#10;有形固定資産減価償却率該当値テキスト"/>
        <xdr:cNvSpPr txBox="1"/>
      </xdr:nvSpPr>
      <xdr:spPr>
        <a:xfrm>
          <a:off x="4724400"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oneCellAnchor>
    <xdr:from>
      <xdr:col>5</xdr:col>
      <xdr:colOff>143518</xdr:colOff>
      <xdr:row>104</xdr:row>
      <xdr:rowOff>162577</xdr:rowOff>
    </xdr:from>
    <xdr:ext cx="405111" cy="259045"/>
    <xdr:sp macro="" textlink="">
      <xdr:nvSpPr>
        <xdr:cNvPr id="305" name="n_1aveValue【市民会館】&#10;有形固定資産減価償却率"/>
        <xdr:cNvSpPr txBox="1"/>
      </xdr:nvSpPr>
      <xdr:spPr>
        <a:xfrm>
          <a:off x="3582043" y="1799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6" name="正方形/長方形 30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7" name="正方形/長方形 30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8" name="正方形/長方形 30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14/16</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9" name="正方形/長方形 30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0" name="正方形/長方形 30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1" name="正方形/長方形 31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2" name="正方形/長方形 31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3" name="正方形/長方形 31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4" name="テキスト ボックス 31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5" name="直線コネクタ 31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16" name="直線コネクタ 31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17" name="テキスト ボックス 31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8" name="直線コネクタ 31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19" name="テキスト ボックス 31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0" name="直線コネクタ 31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21" name="テキスト ボックス 32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22" name="直線コネクタ 32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23" name="テキスト ボックス 32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24" name="直線コネクタ 32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25" name="テキスト ボックス 32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6" name="直線コネクタ 32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7" name="テキスト ボックス 32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91439</xdr:rowOff>
    </xdr:from>
    <xdr:to>
      <xdr:col>15</xdr:col>
      <xdr:colOff>180340</xdr:colOff>
      <xdr:row>108</xdr:row>
      <xdr:rowOff>45720</xdr:rowOff>
    </xdr:to>
    <xdr:cxnSp macro="">
      <xdr:nvCxnSpPr>
        <xdr:cNvPr id="329" name="直線コネクタ 328"/>
        <xdr:cNvCxnSpPr/>
      </xdr:nvCxnSpPr>
      <xdr:spPr>
        <a:xfrm flipV="1">
          <a:off x="10476865" y="17236439"/>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49547</xdr:rowOff>
    </xdr:from>
    <xdr:ext cx="469744" cy="259045"/>
    <xdr:sp macro="" textlink="">
      <xdr:nvSpPr>
        <xdr:cNvPr id="330" name="【市民会館】&#10;一人当たり面積最小値テキスト"/>
        <xdr:cNvSpPr txBox="1"/>
      </xdr:nvSpPr>
      <xdr:spPr>
        <a:xfrm>
          <a:off x="105664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0.028</a:t>
          </a:r>
          <a:endParaRPr kumimoji="1" lang="ja-JP" altLang="en-US" sz="1000" b="1">
            <a:latin typeface="ＭＳ Ｐゴシック"/>
          </a:endParaRPr>
        </a:p>
      </xdr:txBody>
    </xdr:sp>
    <xdr:clientData/>
  </xdr:oneCellAnchor>
  <xdr:twoCellAnchor>
    <xdr:from>
      <xdr:col>15</xdr:col>
      <xdr:colOff>92075</xdr:colOff>
      <xdr:row>108</xdr:row>
      <xdr:rowOff>45720</xdr:rowOff>
    </xdr:from>
    <xdr:to>
      <xdr:col>15</xdr:col>
      <xdr:colOff>269875</xdr:colOff>
      <xdr:row>108</xdr:row>
      <xdr:rowOff>45720</xdr:rowOff>
    </xdr:to>
    <xdr:cxnSp macro="">
      <xdr:nvCxnSpPr>
        <xdr:cNvPr id="331" name="直線コネクタ 330"/>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38116</xdr:rowOff>
    </xdr:from>
    <xdr:ext cx="469744" cy="259045"/>
    <xdr:sp macro="" textlink="">
      <xdr:nvSpPr>
        <xdr:cNvPr id="332" name="【市民会館】&#10;一人当たり面積最大値テキスト"/>
        <xdr:cNvSpPr txBox="1"/>
      </xdr:nvSpPr>
      <xdr:spPr>
        <a:xfrm>
          <a:off x="10566400" y="1701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0.376</a:t>
          </a:r>
          <a:endParaRPr kumimoji="1" lang="ja-JP" altLang="en-US" sz="1000" b="1">
            <a:latin typeface="ＭＳ Ｐゴシック"/>
          </a:endParaRPr>
        </a:p>
      </xdr:txBody>
    </xdr:sp>
    <xdr:clientData/>
  </xdr:oneCellAnchor>
  <xdr:twoCellAnchor>
    <xdr:from>
      <xdr:col>15</xdr:col>
      <xdr:colOff>92075</xdr:colOff>
      <xdr:row>100</xdr:row>
      <xdr:rowOff>91439</xdr:rowOff>
    </xdr:from>
    <xdr:to>
      <xdr:col>15</xdr:col>
      <xdr:colOff>269875</xdr:colOff>
      <xdr:row>100</xdr:row>
      <xdr:rowOff>91439</xdr:rowOff>
    </xdr:to>
    <xdr:cxnSp macro="">
      <xdr:nvCxnSpPr>
        <xdr:cNvPr id="333" name="直線コネクタ 332"/>
        <xdr:cNvCxnSpPr/>
      </xdr:nvCxnSpPr>
      <xdr:spPr>
        <a:xfrm>
          <a:off x="10388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154957</xdr:rowOff>
    </xdr:from>
    <xdr:ext cx="469744" cy="259045"/>
    <xdr:sp macro="" textlink="">
      <xdr:nvSpPr>
        <xdr:cNvPr id="334" name="【市民会館】&#10;一人当たり面積平均値テキスト"/>
        <xdr:cNvSpPr txBox="1"/>
      </xdr:nvSpPr>
      <xdr:spPr>
        <a:xfrm>
          <a:off x="10566400" y="17985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132080</xdr:rowOff>
    </xdr:from>
    <xdr:to>
      <xdr:col>15</xdr:col>
      <xdr:colOff>231775</xdr:colOff>
      <xdr:row>106</xdr:row>
      <xdr:rowOff>62230</xdr:rowOff>
    </xdr:to>
    <xdr:sp macro="" textlink="">
      <xdr:nvSpPr>
        <xdr:cNvPr id="335" name="フローチャート : 判断 334"/>
        <xdr:cNvSpPr/>
      </xdr:nvSpPr>
      <xdr:spPr>
        <a:xfrm>
          <a:off x="104267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162561</xdr:rowOff>
    </xdr:from>
    <xdr:to>
      <xdr:col>14</xdr:col>
      <xdr:colOff>79375</xdr:colOff>
      <xdr:row>106</xdr:row>
      <xdr:rowOff>92711</xdr:rowOff>
    </xdr:to>
    <xdr:sp macro="" textlink="">
      <xdr:nvSpPr>
        <xdr:cNvPr id="336" name="フローチャート : 判断 335"/>
        <xdr:cNvSpPr/>
      </xdr:nvSpPr>
      <xdr:spPr>
        <a:xfrm>
          <a:off x="9588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7" name="テキスト ボックス 33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8" name="テキスト ボックス 33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9" name="テキスト ボックス 33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0" name="テキスト ボックス 33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1" name="テキスト ボックス 34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107</xdr:row>
      <xdr:rowOff>63500</xdr:rowOff>
    </xdr:from>
    <xdr:to>
      <xdr:col>15</xdr:col>
      <xdr:colOff>231775</xdr:colOff>
      <xdr:row>107</xdr:row>
      <xdr:rowOff>165100</xdr:rowOff>
    </xdr:to>
    <xdr:sp macro="" textlink="">
      <xdr:nvSpPr>
        <xdr:cNvPr id="342" name="円/楕円 341"/>
        <xdr:cNvSpPr/>
      </xdr:nvSpPr>
      <xdr:spPr>
        <a:xfrm>
          <a:off x="104267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106</xdr:row>
      <xdr:rowOff>149877</xdr:rowOff>
    </xdr:from>
    <xdr:ext cx="469744" cy="259045"/>
    <xdr:sp macro="" textlink="">
      <xdr:nvSpPr>
        <xdr:cNvPr id="343" name="【市民会館】&#10;一人当たり面積該当値テキスト"/>
        <xdr:cNvSpPr txBox="1"/>
      </xdr:nvSpPr>
      <xdr:spPr>
        <a:xfrm>
          <a:off x="10566400" y="183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0.055</a:t>
          </a:r>
          <a:endParaRPr kumimoji="1" lang="ja-JP" altLang="en-US" sz="1000" b="1">
            <a:solidFill>
              <a:srgbClr val="FF0000"/>
            </a:solidFill>
            <a:latin typeface="ＭＳ Ｐゴシック"/>
          </a:endParaRPr>
        </a:p>
      </xdr:txBody>
    </xdr:sp>
    <xdr:clientData/>
  </xdr:oneCellAnchor>
  <xdr:oneCellAnchor>
    <xdr:from>
      <xdr:col>13</xdr:col>
      <xdr:colOff>466802</xdr:colOff>
      <xdr:row>104</xdr:row>
      <xdr:rowOff>109238</xdr:rowOff>
    </xdr:from>
    <xdr:ext cx="469744" cy="259045"/>
    <xdr:sp macro="" textlink="">
      <xdr:nvSpPr>
        <xdr:cNvPr id="344" name="n_1aveValue【市民会館】&#10;一人当たり面積"/>
        <xdr:cNvSpPr txBox="1"/>
      </xdr:nvSpPr>
      <xdr:spPr>
        <a:xfrm>
          <a:off x="93917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0.119</a:t>
          </a:r>
          <a:endParaRPr kumimoji="1" lang="ja-JP" altLang="en-US" sz="1000" b="1">
            <a:solidFill>
              <a:srgbClr val="00008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5" name="正方形/長方形 34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6" name="正方形/長方形 34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7" name="正方形/長方形 34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8" name="正方形/長方形 34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9" name="正方形/長方形 34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0" name="正方形/長方形 34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1" name="正方形/長方形 35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2" name="正方形/長方形 35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53" name="正方形/長方形 3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4" name="正方形/長方形 3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5" name="正方形/長方形 3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6" name="正方形/長方形 3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7" name="正方形/長方形 3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8" name="正方形/長方形 3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9" name="正方形/長方形 3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87,112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60" name="正方形/長方形 35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61" name="正方形/長方形 36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2" name="正方形/長方形 36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3" name="正方形/長方形 36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4" name="正方形/長方形 36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5" name="正方形/長方形 36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6" name="正方形/長方形 36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7" name="正方形/長方形 36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8" name="正方形/長方形 36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9" name="テキスト ボックス 36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0" name="直線コネクタ 36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71" name="直線コネクタ 37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72" name="テキスト ボックス 371"/>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3" name="直線コネクタ 37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4" name="テキスト ボックス 37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5" name="直線コネクタ 37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6" name="テキスト ボックス 37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7" name="直線コネクタ 37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8" name="テキスト ボックス 37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9" name="直線コネクタ 37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0" name="テキスト ボックス 37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1" name="直線コネクタ 38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2" name="テキスト ボックス 38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20955</xdr:rowOff>
    </xdr:from>
    <xdr:to>
      <xdr:col>23</xdr:col>
      <xdr:colOff>516889</xdr:colOff>
      <xdr:row>63</xdr:row>
      <xdr:rowOff>85725</xdr:rowOff>
    </xdr:to>
    <xdr:cxnSp macro="">
      <xdr:nvCxnSpPr>
        <xdr:cNvPr id="384" name="直線コネクタ 383"/>
        <xdr:cNvCxnSpPr/>
      </xdr:nvCxnSpPr>
      <xdr:spPr>
        <a:xfrm flipV="1">
          <a:off x="16318864" y="9450705"/>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89552</xdr:rowOff>
    </xdr:from>
    <xdr:ext cx="340478" cy="259045"/>
    <xdr:sp macro="" textlink="">
      <xdr:nvSpPr>
        <xdr:cNvPr id="385" name="【保健センター・保健所】&#10;有形固定資産減価償却率最小値テキスト"/>
        <xdr:cNvSpPr txBox="1"/>
      </xdr:nvSpPr>
      <xdr:spPr>
        <a:xfrm>
          <a:off x="16408400" y="108909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428625</xdr:colOff>
      <xdr:row>63</xdr:row>
      <xdr:rowOff>85725</xdr:rowOff>
    </xdr:from>
    <xdr:to>
      <xdr:col>23</xdr:col>
      <xdr:colOff>606425</xdr:colOff>
      <xdr:row>63</xdr:row>
      <xdr:rowOff>85725</xdr:rowOff>
    </xdr:to>
    <xdr:cxnSp macro="">
      <xdr:nvCxnSpPr>
        <xdr:cNvPr id="386" name="直線コネクタ 385"/>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139082</xdr:rowOff>
    </xdr:from>
    <xdr:ext cx="405111" cy="259045"/>
    <xdr:sp macro="" textlink="">
      <xdr:nvSpPr>
        <xdr:cNvPr id="387" name="【保健センター・保健所】&#10;有形固定資産減価償却率最大値テキスト"/>
        <xdr:cNvSpPr txBox="1"/>
      </xdr:nvSpPr>
      <xdr:spPr>
        <a:xfrm>
          <a:off x="16408400" y="922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a:t>
          </a:r>
          <a:endParaRPr kumimoji="1" lang="ja-JP" altLang="en-US" sz="1000" b="1">
            <a:latin typeface="ＭＳ Ｐゴシック"/>
          </a:endParaRPr>
        </a:p>
      </xdr:txBody>
    </xdr:sp>
    <xdr:clientData/>
  </xdr:oneCellAnchor>
  <xdr:twoCellAnchor>
    <xdr:from>
      <xdr:col>23</xdr:col>
      <xdr:colOff>428625</xdr:colOff>
      <xdr:row>55</xdr:row>
      <xdr:rowOff>20955</xdr:rowOff>
    </xdr:from>
    <xdr:to>
      <xdr:col>23</xdr:col>
      <xdr:colOff>606425</xdr:colOff>
      <xdr:row>55</xdr:row>
      <xdr:rowOff>20955</xdr:rowOff>
    </xdr:to>
    <xdr:cxnSp macro="">
      <xdr:nvCxnSpPr>
        <xdr:cNvPr id="388" name="直線コネクタ 387"/>
        <xdr:cNvCxnSpPr/>
      </xdr:nvCxnSpPr>
      <xdr:spPr>
        <a:xfrm>
          <a:off x="16230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46372</xdr:rowOff>
    </xdr:from>
    <xdr:ext cx="405111" cy="259045"/>
    <xdr:sp macro="" textlink="">
      <xdr:nvSpPr>
        <xdr:cNvPr id="389" name="【保健センター・保健所】&#10;有形固定資産減価償却率平均値テキスト"/>
        <xdr:cNvSpPr txBox="1"/>
      </xdr:nvSpPr>
      <xdr:spPr>
        <a:xfrm>
          <a:off x="16408400" y="9819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23495</xdr:rowOff>
    </xdr:from>
    <xdr:to>
      <xdr:col>23</xdr:col>
      <xdr:colOff>568325</xdr:colOff>
      <xdr:row>58</xdr:row>
      <xdr:rowOff>125095</xdr:rowOff>
    </xdr:to>
    <xdr:sp macro="" textlink="">
      <xdr:nvSpPr>
        <xdr:cNvPr id="390" name="フローチャート : 判断 389"/>
        <xdr:cNvSpPr/>
      </xdr:nvSpPr>
      <xdr:spPr>
        <a:xfrm>
          <a:off x="16268700" y="996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63500</xdr:rowOff>
    </xdr:from>
    <xdr:to>
      <xdr:col>22</xdr:col>
      <xdr:colOff>415925</xdr:colOff>
      <xdr:row>59</xdr:row>
      <xdr:rowOff>165100</xdr:rowOff>
    </xdr:to>
    <xdr:sp macro="" textlink="">
      <xdr:nvSpPr>
        <xdr:cNvPr id="391" name="フローチャート : 判断 390"/>
        <xdr:cNvSpPr/>
      </xdr:nvSpPr>
      <xdr:spPr>
        <a:xfrm>
          <a:off x="15430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2" name="テキスト ボックス 39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3" name="テキスト ボックス 39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4" name="テキスト ボックス 39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5" name="テキスト ボックス 39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6" name="テキスト ボックス 39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63</xdr:row>
      <xdr:rowOff>34925</xdr:rowOff>
    </xdr:from>
    <xdr:to>
      <xdr:col>23</xdr:col>
      <xdr:colOff>568325</xdr:colOff>
      <xdr:row>63</xdr:row>
      <xdr:rowOff>136525</xdr:rowOff>
    </xdr:to>
    <xdr:sp macro="" textlink="">
      <xdr:nvSpPr>
        <xdr:cNvPr id="397" name="円/楕円 396"/>
        <xdr:cNvSpPr/>
      </xdr:nvSpPr>
      <xdr:spPr>
        <a:xfrm>
          <a:off x="16268700" y="108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62</xdr:row>
      <xdr:rowOff>121302</xdr:rowOff>
    </xdr:from>
    <xdr:ext cx="340478" cy="259045"/>
    <xdr:sp macro="" textlink="">
      <xdr:nvSpPr>
        <xdr:cNvPr id="398" name="【保健センター・保健所】&#10;有形固定資産減価償却率該当値テキスト"/>
        <xdr:cNvSpPr txBox="1"/>
      </xdr:nvSpPr>
      <xdr:spPr>
        <a:xfrm>
          <a:off x="16408400" y="107512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oneCellAnchor>
    <xdr:from>
      <xdr:col>22</xdr:col>
      <xdr:colOff>149868</xdr:colOff>
      <xdr:row>58</xdr:row>
      <xdr:rowOff>10177</xdr:rowOff>
    </xdr:from>
    <xdr:ext cx="405111" cy="259045"/>
    <xdr:sp macro="" textlink="">
      <xdr:nvSpPr>
        <xdr:cNvPr id="399" name="n_1aveValue【保健センター・保健所】&#10;有形固定資産減価償却率"/>
        <xdr:cNvSpPr txBox="1"/>
      </xdr:nvSpPr>
      <xdr:spPr>
        <a:xfrm>
          <a:off x="15266043"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0" name="正方形/長方形 3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1" name="正方形/長方形 4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2" name="正方形/長方形 4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3" name="正方形/長方形 4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4" name="正方形/長方形 4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5" name="正方形/長方形 4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6" name="正方形/長方形 4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7" name="正方形/長方形 40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8" name="テキスト ボックス 40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9" name="直線コネクタ 40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10" name="直線コネクタ 40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11" name="テキスト ボックス 41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12" name="直線コネクタ 41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13" name="テキスト ボックス 41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14" name="直線コネクタ 41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15" name="テキスト ボックス 41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16" name="直線コネクタ 41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17" name="テキスト ボックス 41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8" name="直線コネクタ 41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9" name="テキスト ボックス 41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102870</xdr:rowOff>
    </xdr:from>
    <xdr:to>
      <xdr:col>32</xdr:col>
      <xdr:colOff>186689</xdr:colOff>
      <xdr:row>62</xdr:row>
      <xdr:rowOff>160020</xdr:rowOff>
    </xdr:to>
    <xdr:cxnSp macro="">
      <xdr:nvCxnSpPr>
        <xdr:cNvPr id="421" name="直線コネクタ 420"/>
        <xdr:cNvCxnSpPr/>
      </xdr:nvCxnSpPr>
      <xdr:spPr>
        <a:xfrm flipV="1">
          <a:off x="22160864" y="95326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163847</xdr:rowOff>
    </xdr:from>
    <xdr:ext cx="469744" cy="259045"/>
    <xdr:sp macro="" textlink="">
      <xdr:nvSpPr>
        <xdr:cNvPr id="422" name="【保健センター・保健所】&#10;一人当たり面積最小値テキスト"/>
        <xdr:cNvSpPr txBox="1"/>
      </xdr:nvSpPr>
      <xdr:spPr>
        <a:xfrm>
          <a:off x="222504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62</xdr:row>
      <xdr:rowOff>160020</xdr:rowOff>
    </xdr:from>
    <xdr:to>
      <xdr:col>32</xdr:col>
      <xdr:colOff>276225</xdr:colOff>
      <xdr:row>62</xdr:row>
      <xdr:rowOff>160020</xdr:rowOff>
    </xdr:to>
    <xdr:cxnSp macro="">
      <xdr:nvCxnSpPr>
        <xdr:cNvPr id="423" name="直線コネクタ 422"/>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49547</xdr:rowOff>
    </xdr:from>
    <xdr:ext cx="469744" cy="259045"/>
    <xdr:sp macro="" textlink="">
      <xdr:nvSpPr>
        <xdr:cNvPr id="424" name="【保健センター・保健所】&#10;一人当たり面積最大値テキスト"/>
        <xdr:cNvSpPr txBox="1"/>
      </xdr:nvSpPr>
      <xdr:spPr>
        <a:xfrm>
          <a:off x="222504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32</xdr:col>
      <xdr:colOff>98425</xdr:colOff>
      <xdr:row>55</xdr:row>
      <xdr:rowOff>102870</xdr:rowOff>
    </xdr:from>
    <xdr:to>
      <xdr:col>32</xdr:col>
      <xdr:colOff>276225</xdr:colOff>
      <xdr:row>55</xdr:row>
      <xdr:rowOff>102870</xdr:rowOff>
    </xdr:to>
    <xdr:cxnSp macro="">
      <xdr:nvCxnSpPr>
        <xdr:cNvPr id="425" name="直線コネクタ 424"/>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87647</xdr:rowOff>
    </xdr:from>
    <xdr:ext cx="469744" cy="259045"/>
    <xdr:sp macro="" textlink="">
      <xdr:nvSpPr>
        <xdr:cNvPr id="426" name="【保健センター・保健所】&#10;一人当たり面積平均値テキスト"/>
        <xdr:cNvSpPr txBox="1"/>
      </xdr:nvSpPr>
      <xdr:spPr>
        <a:xfrm>
          <a:off x="22250400" y="1037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109220</xdr:rowOff>
    </xdr:from>
    <xdr:to>
      <xdr:col>32</xdr:col>
      <xdr:colOff>238125</xdr:colOff>
      <xdr:row>61</xdr:row>
      <xdr:rowOff>39370</xdr:rowOff>
    </xdr:to>
    <xdr:sp macro="" textlink="">
      <xdr:nvSpPr>
        <xdr:cNvPr id="427" name="フローチャート : 判断 426"/>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29210</xdr:rowOff>
    </xdr:from>
    <xdr:to>
      <xdr:col>31</xdr:col>
      <xdr:colOff>85725</xdr:colOff>
      <xdr:row>59</xdr:row>
      <xdr:rowOff>130810</xdr:rowOff>
    </xdr:to>
    <xdr:sp macro="" textlink="">
      <xdr:nvSpPr>
        <xdr:cNvPr id="428" name="フローチャート : 判断 427"/>
        <xdr:cNvSpPr/>
      </xdr:nvSpPr>
      <xdr:spPr>
        <a:xfrm>
          <a:off x="2127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9" name="テキスト ボックス 42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0" name="テキスト ボックス 42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1" name="テキスト ボックス 43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2" name="テキスト ボックス 43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3" name="テキスト ボックス 43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60</xdr:row>
      <xdr:rowOff>63500</xdr:rowOff>
    </xdr:from>
    <xdr:to>
      <xdr:col>32</xdr:col>
      <xdr:colOff>238125</xdr:colOff>
      <xdr:row>60</xdr:row>
      <xdr:rowOff>165100</xdr:rowOff>
    </xdr:to>
    <xdr:sp macro="" textlink="">
      <xdr:nvSpPr>
        <xdr:cNvPr id="434" name="円/楕円 433"/>
        <xdr:cNvSpPr/>
      </xdr:nvSpPr>
      <xdr:spPr>
        <a:xfrm>
          <a:off x="22110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59</xdr:row>
      <xdr:rowOff>86377</xdr:rowOff>
    </xdr:from>
    <xdr:ext cx="469744" cy="259045"/>
    <xdr:sp macro="" textlink="">
      <xdr:nvSpPr>
        <xdr:cNvPr id="435" name="【保健センター・保健所】&#10;一人当たり面積該当値テキスト"/>
        <xdr:cNvSpPr txBox="1"/>
      </xdr:nvSpPr>
      <xdr:spPr>
        <a:xfrm>
          <a:off x="22250400"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0.025</a:t>
          </a:r>
          <a:endParaRPr kumimoji="1" lang="ja-JP" altLang="en-US" sz="1000" b="1">
            <a:solidFill>
              <a:srgbClr val="FF0000"/>
            </a:solidFill>
            <a:latin typeface="ＭＳ Ｐゴシック"/>
          </a:endParaRPr>
        </a:p>
      </xdr:txBody>
    </xdr:sp>
    <xdr:clientData/>
  </xdr:oneCellAnchor>
  <xdr:oneCellAnchor>
    <xdr:from>
      <xdr:col>30</xdr:col>
      <xdr:colOff>473152</xdr:colOff>
      <xdr:row>57</xdr:row>
      <xdr:rowOff>147337</xdr:rowOff>
    </xdr:from>
    <xdr:ext cx="469744" cy="259045"/>
    <xdr:sp macro="" textlink="">
      <xdr:nvSpPr>
        <xdr:cNvPr id="436" name="n_1aveValue【保健センター・保健所】&#10;一人当たり面積"/>
        <xdr:cNvSpPr txBox="1"/>
      </xdr:nvSpPr>
      <xdr:spPr>
        <a:xfrm>
          <a:off x="210757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0.034</a:t>
          </a:r>
          <a:endParaRPr kumimoji="1" lang="ja-JP" altLang="en-US" sz="1000" b="1">
            <a:solidFill>
              <a:srgbClr val="00008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7" name="正方形/長方形 43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8" name="正方形/長方形 43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9" name="正方形/長方形 43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0" name="正方形/長方形 43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1" name="正方形/長方形 44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2" name="正方形/長方形 44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3" name="正方形/長方形 44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4" name="正方形/長方形 44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5" name="正方形/長方形 44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6" name="正方形/長方形 44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47" name="正方形/長方形 44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48" name="正方形/長方形 44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49" name="正方形/長方形 44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0" name="正方形/長方形 44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1" name="正方形/長方形 45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2" name="正方形/長方形 45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3" name="正方形/長方形 45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4" name="正方形/長方形 45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5" name="正方形/長方形 45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6" name="正方形/長方形 45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7" name="正方形/長方形 45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8" name="正方形/長方形 45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59" name="正方形/長方形 45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0" name="正方形/長方形 45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1" name="テキスト ボックス 46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2" name="直線コネクタ 46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63" name="直線コネクタ 46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64" name="テキスト ボックス 46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65" name="直線コネクタ 46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66" name="テキスト ボックス 46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67" name="直線コネクタ 46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68" name="テキスト ボックス 46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69" name="直線コネクタ 46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70" name="テキスト ボックス 46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71" name="直線コネクタ 47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72" name="テキスト ボックス 47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73" name="直線コネクタ 47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74" name="テキスト ボックス 47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5" name="直線コネクタ 47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6" name="テキスト ボックス 47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90895</xdr:rowOff>
    </xdr:from>
    <xdr:to>
      <xdr:col>23</xdr:col>
      <xdr:colOff>516889</xdr:colOff>
      <xdr:row>108</xdr:row>
      <xdr:rowOff>81099</xdr:rowOff>
    </xdr:to>
    <xdr:cxnSp macro="">
      <xdr:nvCxnSpPr>
        <xdr:cNvPr id="478" name="直線コネクタ 477"/>
        <xdr:cNvCxnSpPr/>
      </xdr:nvCxnSpPr>
      <xdr:spPr>
        <a:xfrm flipV="1">
          <a:off x="16318864" y="17235895"/>
          <a:ext cx="0" cy="136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84926</xdr:rowOff>
    </xdr:from>
    <xdr:ext cx="340478" cy="259045"/>
    <xdr:sp macro="" textlink="">
      <xdr:nvSpPr>
        <xdr:cNvPr id="479" name="【庁舎】&#10;有形固定資産減価償却率最小値テキスト"/>
        <xdr:cNvSpPr txBox="1"/>
      </xdr:nvSpPr>
      <xdr:spPr>
        <a:xfrm>
          <a:off x="164084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428625</xdr:colOff>
      <xdr:row>108</xdr:row>
      <xdr:rowOff>81099</xdr:rowOff>
    </xdr:from>
    <xdr:to>
      <xdr:col>23</xdr:col>
      <xdr:colOff>606425</xdr:colOff>
      <xdr:row>108</xdr:row>
      <xdr:rowOff>81099</xdr:rowOff>
    </xdr:to>
    <xdr:cxnSp macro="">
      <xdr:nvCxnSpPr>
        <xdr:cNvPr id="480" name="直線コネクタ 479"/>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37572</xdr:rowOff>
    </xdr:from>
    <xdr:ext cx="405111" cy="259045"/>
    <xdr:sp macro="" textlink="">
      <xdr:nvSpPr>
        <xdr:cNvPr id="481" name="【庁舎】&#10;有形固定資産減価償却率最大値テキスト"/>
        <xdr:cNvSpPr txBox="1"/>
      </xdr:nvSpPr>
      <xdr:spPr>
        <a:xfrm>
          <a:off x="16408400" y="17011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a:t>
          </a:r>
          <a:endParaRPr kumimoji="1" lang="ja-JP" altLang="en-US" sz="1000" b="1">
            <a:latin typeface="ＭＳ Ｐゴシック"/>
          </a:endParaRPr>
        </a:p>
      </xdr:txBody>
    </xdr:sp>
    <xdr:clientData/>
  </xdr:oneCellAnchor>
  <xdr:twoCellAnchor>
    <xdr:from>
      <xdr:col>23</xdr:col>
      <xdr:colOff>428625</xdr:colOff>
      <xdr:row>100</xdr:row>
      <xdr:rowOff>90895</xdr:rowOff>
    </xdr:from>
    <xdr:to>
      <xdr:col>23</xdr:col>
      <xdr:colOff>606425</xdr:colOff>
      <xdr:row>100</xdr:row>
      <xdr:rowOff>90895</xdr:rowOff>
    </xdr:to>
    <xdr:cxnSp macro="">
      <xdr:nvCxnSpPr>
        <xdr:cNvPr id="482" name="直線コネクタ 481"/>
        <xdr:cNvCxnSpPr/>
      </xdr:nvCxnSpPr>
      <xdr:spPr>
        <a:xfrm>
          <a:off x="16230600" y="1723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85470</xdr:rowOff>
    </xdr:from>
    <xdr:ext cx="405111" cy="259045"/>
    <xdr:sp macro="" textlink="">
      <xdr:nvSpPr>
        <xdr:cNvPr id="483" name="【庁舎】&#10;有形固定資産減価償却率平均値テキスト"/>
        <xdr:cNvSpPr txBox="1"/>
      </xdr:nvSpPr>
      <xdr:spPr>
        <a:xfrm>
          <a:off x="16408400" y="177448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107043</xdr:rowOff>
    </xdr:from>
    <xdr:to>
      <xdr:col>23</xdr:col>
      <xdr:colOff>568325</xdr:colOff>
      <xdr:row>104</xdr:row>
      <xdr:rowOff>37193</xdr:rowOff>
    </xdr:to>
    <xdr:sp macro="" textlink="">
      <xdr:nvSpPr>
        <xdr:cNvPr id="484" name="フローチャート : 判断 483"/>
        <xdr:cNvSpPr/>
      </xdr:nvSpPr>
      <xdr:spPr>
        <a:xfrm>
          <a:off x="16268700" y="1776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18869</xdr:rowOff>
    </xdr:from>
    <xdr:to>
      <xdr:col>22</xdr:col>
      <xdr:colOff>415925</xdr:colOff>
      <xdr:row>103</xdr:row>
      <xdr:rowOff>120469</xdr:rowOff>
    </xdr:to>
    <xdr:sp macro="" textlink="">
      <xdr:nvSpPr>
        <xdr:cNvPr id="485" name="フローチャート : 判断 484"/>
        <xdr:cNvSpPr/>
      </xdr:nvSpPr>
      <xdr:spPr>
        <a:xfrm>
          <a:off x="15430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86" name="テキスト ボックス 48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7" name="テキスト ボックス 48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88" name="テキスト ボックス 48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89" name="テキスト ボックス 48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0" name="テキスト ボックス 48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101</xdr:row>
      <xdr:rowOff>53158</xdr:rowOff>
    </xdr:from>
    <xdr:to>
      <xdr:col>23</xdr:col>
      <xdr:colOff>568325</xdr:colOff>
      <xdr:row>101</xdr:row>
      <xdr:rowOff>154758</xdr:rowOff>
    </xdr:to>
    <xdr:sp macro="" textlink="">
      <xdr:nvSpPr>
        <xdr:cNvPr id="491" name="円/楕円 490"/>
        <xdr:cNvSpPr/>
      </xdr:nvSpPr>
      <xdr:spPr>
        <a:xfrm>
          <a:off x="16268700" y="173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76035</xdr:rowOff>
    </xdr:from>
    <xdr:ext cx="405111" cy="259045"/>
    <xdr:sp macro="" textlink="">
      <xdr:nvSpPr>
        <xdr:cNvPr id="492" name="【庁舎】&#10;有形固定資産減価償却率該当値テキスト"/>
        <xdr:cNvSpPr txBox="1"/>
      </xdr:nvSpPr>
      <xdr:spPr>
        <a:xfrm>
          <a:off x="16408400" y="1722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oneCellAnchor>
    <xdr:from>
      <xdr:col>22</xdr:col>
      <xdr:colOff>149868</xdr:colOff>
      <xdr:row>101</xdr:row>
      <xdr:rowOff>136996</xdr:rowOff>
    </xdr:from>
    <xdr:ext cx="405111" cy="259045"/>
    <xdr:sp macro="" textlink="">
      <xdr:nvSpPr>
        <xdr:cNvPr id="493" name="n_1aveValue【庁舎】&#10;有形固定資産減価償却率"/>
        <xdr:cNvSpPr txBox="1"/>
      </xdr:nvSpPr>
      <xdr:spPr>
        <a:xfrm>
          <a:off x="15266043"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4" name="正方形/長方形 4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5" name="正方形/長方形 4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6" name="正方形/長方形 4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20/22</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7" name="正方形/長方形 4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8" name="正方形/長方形 4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99" name="正方形/長方形 4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0" name="正方形/長方形 4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1" name="正方形/長方形 5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2" name="テキスト ボックス 5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3" name="直線コネクタ 5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04" name="直線コネクタ 5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05" name="テキスト ボックス 5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06" name="直線コネクタ 5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07" name="テキスト ボックス 5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08" name="直線コネクタ 5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09" name="テキスト ボックス 5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10" name="直線コネクタ 5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11" name="テキスト ボックス 5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12" name="直線コネクタ 5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13" name="テキスト ボックス 5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4" name="直線コネクタ 5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5" name="テキスト ボックス 5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167639</xdr:rowOff>
    </xdr:from>
    <xdr:to>
      <xdr:col>32</xdr:col>
      <xdr:colOff>186689</xdr:colOff>
      <xdr:row>108</xdr:row>
      <xdr:rowOff>30480</xdr:rowOff>
    </xdr:to>
    <xdr:cxnSp macro="">
      <xdr:nvCxnSpPr>
        <xdr:cNvPr id="517" name="直線コネクタ 516"/>
        <xdr:cNvCxnSpPr/>
      </xdr:nvCxnSpPr>
      <xdr:spPr>
        <a:xfrm flipV="1">
          <a:off x="22160864" y="17141189"/>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34307</xdr:rowOff>
    </xdr:from>
    <xdr:ext cx="469744" cy="259045"/>
    <xdr:sp macro="" textlink="">
      <xdr:nvSpPr>
        <xdr:cNvPr id="518" name="【庁舎】&#10;一人当たり面積最小値テキスト"/>
        <xdr:cNvSpPr txBox="1"/>
      </xdr:nvSpPr>
      <xdr:spPr>
        <a:xfrm>
          <a:off x="222504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32</xdr:col>
      <xdr:colOff>98425</xdr:colOff>
      <xdr:row>108</xdr:row>
      <xdr:rowOff>30480</xdr:rowOff>
    </xdr:from>
    <xdr:to>
      <xdr:col>32</xdr:col>
      <xdr:colOff>276225</xdr:colOff>
      <xdr:row>108</xdr:row>
      <xdr:rowOff>30480</xdr:rowOff>
    </xdr:to>
    <xdr:cxnSp macro="">
      <xdr:nvCxnSpPr>
        <xdr:cNvPr id="519" name="直線コネクタ 518"/>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114316</xdr:rowOff>
    </xdr:from>
    <xdr:ext cx="469744" cy="259045"/>
    <xdr:sp macro="" textlink="">
      <xdr:nvSpPr>
        <xdr:cNvPr id="520" name="【庁舎】&#10;一人当たり面積最大値テキスト"/>
        <xdr:cNvSpPr txBox="1"/>
      </xdr:nvSpPr>
      <xdr:spPr>
        <a:xfrm>
          <a:off x="222504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0.401</a:t>
          </a:r>
          <a:endParaRPr kumimoji="1" lang="ja-JP" altLang="en-US" sz="1000" b="1">
            <a:latin typeface="ＭＳ Ｐゴシック"/>
          </a:endParaRPr>
        </a:p>
      </xdr:txBody>
    </xdr:sp>
    <xdr:clientData/>
  </xdr:oneCellAnchor>
  <xdr:twoCellAnchor>
    <xdr:from>
      <xdr:col>32</xdr:col>
      <xdr:colOff>98425</xdr:colOff>
      <xdr:row>99</xdr:row>
      <xdr:rowOff>167639</xdr:rowOff>
    </xdr:from>
    <xdr:to>
      <xdr:col>32</xdr:col>
      <xdr:colOff>276225</xdr:colOff>
      <xdr:row>99</xdr:row>
      <xdr:rowOff>167639</xdr:rowOff>
    </xdr:to>
    <xdr:cxnSp macro="">
      <xdr:nvCxnSpPr>
        <xdr:cNvPr id="521" name="直線コネクタ 520"/>
        <xdr:cNvCxnSpPr/>
      </xdr:nvCxnSpPr>
      <xdr:spPr>
        <a:xfrm>
          <a:off x="22072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116857</xdr:rowOff>
    </xdr:from>
    <xdr:ext cx="469744" cy="259045"/>
    <xdr:sp macro="" textlink="">
      <xdr:nvSpPr>
        <xdr:cNvPr id="522" name="【庁舎】&#10;一人当たり面積平均値テキスト"/>
        <xdr:cNvSpPr txBox="1"/>
      </xdr:nvSpPr>
      <xdr:spPr>
        <a:xfrm>
          <a:off x="22250400" y="1777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93980</xdr:rowOff>
    </xdr:from>
    <xdr:to>
      <xdr:col>32</xdr:col>
      <xdr:colOff>238125</xdr:colOff>
      <xdr:row>105</xdr:row>
      <xdr:rowOff>24130</xdr:rowOff>
    </xdr:to>
    <xdr:sp macro="" textlink="">
      <xdr:nvSpPr>
        <xdr:cNvPr id="523" name="フローチャート : 判断 522"/>
        <xdr:cNvSpPr/>
      </xdr:nvSpPr>
      <xdr:spPr>
        <a:xfrm>
          <a:off x="22110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154939</xdr:rowOff>
    </xdr:from>
    <xdr:to>
      <xdr:col>31</xdr:col>
      <xdr:colOff>85725</xdr:colOff>
      <xdr:row>105</xdr:row>
      <xdr:rowOff>85089</xdr:rowOff>
    </xdr:to>
    <xdr:sp macro="" textlink="">
      <xdr:nvSpPr>
        <xdr:cNvPr id="524" name="フローチャート : 判断 523"/>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25" name="テキスト ボックス 5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6" name="テキスト ボックス 5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7" name="テキスト ボックス 5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28" name="テキスト ボックス 5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29" name="テキスト ボックス 5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106</xdr:row>
      <xdr:rowOff>2539</xdr:rowOff>
    </xdr:from>
    <xdr:to>
      <xdr:col>32</xdr:col>
      <xdr:colOff>238125</xdr:colOff>
      <xdr:row>106</xdr:row>
      <xdr:rowOff>104139</xdr:rowOff>
    </xdr:to>
    <xdr:sp macro="" textlink="">
      <xdr:nvSpPr>
        <xdr:cNvPr id="530" name="円/楕円 529"/>
        <xdr:cNvSpPr/>
      </xdr:nvSpPr>
      <xdr:spPr>
        <a:xfrm>
          <a:off x="221107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152416</xdr:rowOff>
    </xdr:from>
    <xdr:ext cx="469744" cy="259045"/>
    <xdr:sp macro="" textlink="">
      <xdr:nvSpPr>
        <xdr:cNvPr id="531" name="【庁舎】&#10;一人当たり面積該当値テキスト"/>
        <xdr:cNvSpPr txBox="1"/>
      </xdr:nvSpPr>
      <xdr:spPr>
        <a:xfrm>
          <a:off x="22250400"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0.116</a:t>
          </a:r>
          <a:endParaRPr kumimoji="1" lang="ja-JP" altLang="en-US" sz="1000" b="1">
            <a:solidFill>
              <a:srgbClr val="FF0000"/>
            </a:solidFill>
            <a:latin typeface="ＭＳ Ｐゴシック"/>
          </a:endParaRPr>
        </a:p>
      </xdr:txBody>
    </xdr:sp>
    <xdr:clientData/>
  </xdr:oneCellAnchor>
  <xdr:oneCellAnchor>
    <xdr:from>
      <xdr:col>30</xdr:col>
      <xdr:colOff>473152</xdr:colOff>
      <xdr:row>103</xdr:row>
      <xdr:rowOff>101616</xdr:rowOff>
    </xdr:from>
    <xdr:ext cx="469744" cy="259045"/>
    <xdr:sp macro="" textlink="">
      <xdr:nvSpPr>
        <xdr:cNvPr id="532" name="n_1aveValue【庁舎】&#10;一人当たり面積"/>
        <xdr:cNvSpPr txBox="1"/>
      </xdr:nvSpPr>
      <xdr:spPr>
        <a:xfrm>
          <a:off x="210757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3" name="正方形/長方形 53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4" name="正方形/長方形 53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5" name="テキスト ボックス 53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類似団体と比較して特に有形固定資産減価償却率が高くなっている施設は、図書館、体育館・プール、市民会館、庁舎である。中でも特に体育館・プール、庁舎に関して比率が大きく平均から離れている。</a:t>
          </a:r>
          <a:endParaRPr lang="ja-JP" altLang="ja-JP" sz="1400">
            <a:effectLst/>
          </a:endParaRPr>
        </a:p>
        <a:p>
          <a:r>
            <a:rPr kumimoji="1" lang="ja-JP" altLang="ja-JP" sz="1100">
              <a:solidFill>
                <a:schemeClr val="dk1"/>
              </a:solidFill>
              <a:effectLst/>
              <a:latin typeface="+mn-lt"/>
              <a:ea typeface="+mn-ea"/>
              <a:cs typeface="+mn-cs"/>
            </a:rPr>
            <a:t>体育館は市内２つの施設と、プールは総合プールが該当し、全て築３０年以上経過している。体育館に関しては計画的な修繕と、利用実態を分析したうえで学校施設との共用化も検討していく。プールに関しては香芝市スポーツ公園への機能移転や学校プールとの共用化等を含めて今後のあり方を見直す。</a:t>
          </a:r>
          <a:endParaRPr lang="ja-JP" altLang="ja-JP" sz="1400">
            <a:effectLst/>
          </a:endParaRPr>
        </a:p>
        <a:p>
          <a:r>
            <a:rPr kumimoji="1" lang="ja-JP" altLang="ja-JP" sz="1100">
              <a:solidFill>
                <a:schemeClr val="dk1"/>
              </a:solidFill>
              <a:effectLst/>
              <a:latin typeface="+mn-lt"/>
              <a:ea typeface="+mn-ea"/>
              <a:cs typeface="+mn-cs"/>
            </a:rPr>
            <a:t>庁舎に関しては築４０年を経過しているが、平成２７年度から耐震補強工事と併せて改修工事を実施している。今後も計画的な保全により施設の長寿命化を図る。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25366574</v>
      </c>
      <c r="BO4" s="411"/>
      <c r="BP4" s="411"/>
      <c r="BQ4" s="411"/>
      <c r="BR4" s="411"/>
      <c r="BS4" s="411"/>
      <c r="BT4" s="411"/>
      <c r="BU4" s="412"/>
      <c r="BV4" s="410">
        <v>25228597</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2.1</v>
      </c>
      <c r="CU4" s="588"/>
      <c r="CV4" s="588"/>
      <c r="CW4" s="588"/>
      <c r="CX4" s="588"/>
      <c r="CY4" s="588"/>
      <c r="CZ4" s="588"/>
      <c r="DA4" s="589"/>
      <c r="DB4" s="587">
        <v>2.5</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25040063</v>
      </c>
      <c r="BO5" s="416"/>
      <c r="BP5" s="416"/>
      <c r="BQ5" s="416"/>
      <c r="BR5" s="416"/>
      <c r="BS5" s="416"/>
      <c r="BT5" s="416"/>
      <c r="BU5" s="417"/>
      <c r="BV5" s="415">
        <v>24741638</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94.7</v>
      </c>
      <c r="CU5" s="386"/>
      <c r="CV5" s="386"/>
      <c r="CW5" s="386"/>
      <c r="CX5" s="386"/>
      <c r="CY5" s="386"/>
      <c r="CZ5" s="386"/>
      <c r="DA5" s="387"/>
      <c r="DB5" s="385">
        <v>88.8</v>
      </c>
      <c r="DC5" s="386"/>
      <c r="DD5" s="386"/>
      <c r="DE5" s="386"/>
      <c r="DF5" s="386"/>
      <c r="DG5" s="386"/>
      <c r="DH5" s="386"/>
      <c r="DI5" s="387"/>
      <c r="DJ5" s="139"/>
      <c r="DK5" s="139"/>
      <c r="DL5" s="139"/>
      <c r="DM5" s="139"/>
      <c r="DN5" s="139"/>
      <c r="DO5" s="139"/>
    </row>
    <row r="6" spans="1:119" ht="18.75" customHeight="1" x14ac:dyDescent="0.15">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326511</v>
      </c>
      <c r="BO6" s="416"/>
      <c r="BP6" s="416"/>
      <c r="BQ6" s="416"/>
      <c r="BR6" s="416"/>
      <c r="BS6" s="416"/>
      <c r="BT6" s="416"/>
      <c r="BU6" s="417"/>
      <c r="BV6" s="415">
        <v>486959</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100.8</v>
      </c>
      <c r="CU6" s="562"/>
      <c r="CV6" s="562"/>
      <c r="CW6" s="562"/>
      <c r="CX6" s="562"/>
      <c r="CY6" s="562"/>
      <c r="CZ6" s="562"/>
      <c r="DA6" s="563"/>
      <c r="DB6" s="561">
        <v>96</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15285</v>
      </c>
      <c r="BO7" s="416"/>
      <c r="BP7" s="416"/>
      <c r="BQ7" s="416"/>
      <c r="BR7" s="416"/>
      <c r="BS7" s="416"/>
      <c r="BT7" s="416"/>
      <c r="BU7" s="417"/>
      <c r="BV7" s="415">
        <v>122288</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14725354</v>
      </c>
      <c r="CU7" s="416"/>
      <c r="CV7" s="416"/>
      <c r="CW7" s="416"/>
      <c r="CX7" s="416"/>
      <c r="CY7" s="416"/>
      <c r="CZ7" s="416"/>
      <c r="DA7" s="417"/>
      <c r="DB7" s="415">
        <v>14688247</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311226</v>
      </c>
      <c r="BO8" s="416"/>
      <c r="BP8" s="416"/>
      <c r="BQ8" s="416"/>
      <c r="BR8" s="416"/>
      <c r="BS8" s="416"/>
      <c r="BT8" s="416"/>
      <c r="BU8" s="417"/>
      <c r="BV8" s="415">
        <v>364671</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0.68</v>
      </c>
      <c r="CU8" s="525"/>
      <c r="CV8" s="525"/>
      <c r="CW8" s="525"/>
      <c r="CX8" s="525"/>
      <c r="CY8" s="525"/>
      <c r="CZ8" s="525"/>
      <c r="DA8" s="526"/>
      <c r="DB8" s="524">
        <v>0.67</v>
      </c>
      <c r="DC8" s="525"/>
      <c r="DD8" s="525"/>
      <c r="DE8" s="525"/>
      <c r="DF8" s="525"/>
      <c r="DG8" s="525"/>
      <c r="DH8" s="525"/>
      <c r="DI8" s="526"/>
      <c r="DJ8" s="139"/>
      <c r="DK8" s="139"/>
      <c r="DL8" s="139"/>
      <c r="DM8" s="139"/>
      <c r="DN8" s="139"/>
      <c r="DO8" s="139"/>
    </row>
    <row r="9" spans="1:119" ht="18.75" customHeight="1" thickBot="1" x14ac:dyDescent="0.2">
      <c r="A9" s="140"/>
      <c r="B9" s="550" t="s">
        <v>97</v>
      </c>
      <c r="C9" s="551"/>
      <c r="D9" s="551"/>
      <c r="E9" s="551"/>
      <c r="F9" s="551"/>
      <c r="G9" s="551"/>
      <c r="H9" s="551"/>
      <c r="I9" s="551"/>
      <c r="J9" s="551"/>
      <c r="K9" s="478"/>
      <c r="L9" s="552" t="s">
        <v>98</v>
      </c>
      <c r="M9" s="553"/>
      <c r="N9" s="553"/>
      <c r="O9" s="553"/>
      <c r="P9" s="553"/>
      <c r="Q9" s="554"/>
      <c r="R9" s="555">
        <v>77561</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-53445</v>
      </c>
      <c r="BO9" s="416"/>
      <c r="BP9" s="416"/>
      <c r="BQ9" s="416"/>
      <c r="BR9" s="416"/>
      <c r="BS9" s="416"/>
      <c r="BT9" s="416"/>
      <c r="BU9" s="417"/>
      <c r="BV9" s="415">
        <v>-115448</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23.3</v>
      </c>
      <c r="CU9" s="386"/>
      <c r="CV9" s="386"/>
      <c r="CW9" s="386"/>
      <c r="CX9" s="386"/>
      <c r="CY9" s="386"/>
      <c r="CZ9" s="386"/>
      <c r="DA9" s="387"/>
      <c r="DB9" s="385">
        <v>23</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75227</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101569</v>
      </c>
      <c r="BO10" s="416"/>
      <c r="BP10" s="416"/>
      <c r="BQ10" s="416"/>
      <c r="BR10" s="416"/>
      <c r="BS10" s="416"/>
      <c r="BT10" s="416"/>
      <c r="BU10" s="417"/>
      <c r="BV10" s="415">
        <v>215205</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79</v>
      </c>
      <c r="AV11" s="473"/>
      <c r="AW11" s="473"/>
      <c r="AX11" s="473"/>
      <c r="AY11" s="395" t="s">
        <v>111</v>
      </c>
      <c r="AZ11" s="396"/>
      <c r="BA11" s="396"/>
      <c r="BB11" s="396"/>
      <c r="BC11" s="396"/>
      <c r="BD11" s="396"/>
      <c r="BE11" s="396"/>
      <c r="BF11" s="396"/>
      <c r="BG11" s="396"/>
      <c r="BH11" s="396"/>
      <c r="BI11" s="396"/>
      <c r="BJ11" s="396"/>
      <c r="BK11" s="396"/>
      <c r="BL11" s="396"/>
      <c r="BM11" s="397"/>
      <c r="BN11" s="415">
        <v>196844</v>
      </c>
      <c r="BO11" s="416"/>
      <c r="BP11" s="416"/>
      <c r="BQ11" s="416"/>
      <c r="BR11" s="416"/>
      <c r="BS11" s="416"/>
      <c r="BT11" s="416"/>
      <c r="BU11" s="417"/>
      <c r="BV11" s="415">
        <v>3926</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79044</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177650</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78542</v>
      </c>
      <c r="S13" s="517"/>
      <c r="T13" s="517"/>
      <c r="U13" s="517"/>
      <c r="V13" s="518"/>
      <c r="W13" s="504" t="s">
        <v>124</v>
      </c>
      <c r="X13" s="428"/>
      <c r="Y13" s="428"/>
      <c r="Z13" s="428"/>
      <c r="AA13" s="428"/>
      <c r="AB13" s="429"/>
      <c r="AC13" s="391">
        <v>181</v>
      </c>
      <c r="AD13" s="392"/>
      <c r="AE13" s="392"/>
      <c r="AF13" s="392"/>
      <c r="AG13" s="393"/>
      <c r="AH13" s="391">
        <v>189</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67318</v>
      </c>
      <c r="BO13" s="416"/>
      <c r="BP13" s="416"/>
      <c r="BQ13" s="416"/>
      <c r="BR13" s="416"/>
      <c r="BS13" s="416"/>
      <c r="BT13" s="416"/>
      <c r="BU13" s="417"/>
      <c r="BV13" s="415">
        <v>103683</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19</v>
      </c>
      <c r="CU13" s="386"/>
      <c r="CV13" s="386"/>
      <c r="CW13" s="386"/>
      <c r="CX13" s="386"/>
      <c r="CY13" s="386"/>
      <c r="CZ13" s="386"/>
      <c r="DA13" s="387"/>
      <c r="DB13" s="385">
        <v>19.2</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78512</v>
      </c>
      <c r="S14" s="517"/>
      <c r="T14" s="517"/>
      <c r="U14" s="517"/>
      <c r="V14" s="518"/>
      <c r="W14" s="519"/>
      <c r="X14" s="431"/>
      <c r="Y14" s="431"/>
      <c r="Z14" s="431"/>
      <c r="AA14" s="431"/>
      <c r="AB14" s="432"/>
      <c r="AC14" s="509">
        <v>0.6</v>
      </c>
      <c r="AD14" s="510"/>
      <c r="AE14" s="510"/>
      <c r="AF14" s="510"/>
      <c r="AG14" s="511"/>
      <c r="AH14" s="509">
        <v>0.6</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148.6</v>
      </c>
      <c r="CU14" s="488"/>
      <c r="CV14" s="488"/>
      <c r="CW14" s="488"/>
      <c r="CX14" s="488"/>
      <c r="CY14" s="488"/>
      <c r="CZ14" s="488"/>
      <c r="DA14" s="489"/>
      <c r="DB14" s="520">
        <v>153.9</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78019</v>
      </c>
      <c r="S15" s="517"/>
      <c r="T15" s="517"/>
      <c r="U15" s="517"/>
      <c r="V15" s="518"/>
      <c r="W15" s="504" t="s">
        <v>131</v>
      </c>
      <c r="X15" s="428"/>
      <c r="Y15" s="428"/>
      <c r="Z15" s="428"/>
      <c r="AA15" s="428"/>
      <c r="AB15" s="429"/>
      <c r="AC15" s="391">
        <v>8497</v>
      </c>
      <c r="AD15" s="392"/>
      <c r="AE15" s="392"/>
      <c r="AF15" s="392"/>
      <c r="AG15" s="393"/>
      <c r="AH15" s="391">
        <v>8221</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8022050</v>
      </c>
      <c r="BO15" s="411"/>
      <c r="BP15" s="411"/>
      <c r="BQ15" s="411"/>
      <c r="BR15" s="411"/>
      <c r="BS15" s="411"/>
      <c r="BT15" s="411"/>
      <c r="BU15" s="412"/>
      <c r="BV15" s="410">
        <v>7650631</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27.1</v>
      </c>
      <c r="AD16" s="510"/>
      <c r="AE16" s="510"/>
      <c r="AF16" s="510"/>
      <c r="AG16" s="511"/>
      <c r="AH16" s="509">
        <v>28.2</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11542772</v>
      </c>
      <c r="BO16" s="416"/>
      <c r="BP16" s="416"/>
      <c r="BQ16" s="416"/>
      <c r="BR16" s="416"/>
      <c r="BS16" s="416"/>
      <c r="BT16" s="416"/>
      <c r="BU16" s="417"/>
      <c r="BV16" s="415">
        <v>11381927</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135</v>
      </c>
      <c r="S17" s="502"/>
      <c r="T17" s="502"/>
      <c r="U17" s="502"/>
      <c r="V17" s="503"/>
      <c r="W17" s="504" t="s">
        <v>138</v>
      </c>
      <c r="X17" s="428"/>
      <c r="Y17" s="428"/>
      <c r="Z17" s="428"/>
      <c r="AA17" s="428"/>
      <c r="AB17" s="429"/>
      <c r="AC17" s="391">
        <v>22722</v>
      </c>
      <c r="AD17" s="392"/>
      <c r="AE17" s="392"/>
      <c r="AF17" s="392"/>
      <c r="AG17" s="393"/>
      <c r="AH17" s="391">
        <v>20757</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10334077</v>
      </c>
      <c r="BO17" s="416"/>
      <c r="BP17" s="416"/>
      <c r="BQ17" s="416"/>
      <c r="BR17" s="416"/>
      <c r="BS17" s="416"/>
      <c r="BT17" s="416"/>
      <c r="BU17" s="417"/>
      <c r="BV17" s="415">
        <v>9804827</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24.26</v>
      </c>
      <c r="M18" s="480"/>
      <c r="N18" s="480"/>
      <c r="O18" s="480"/>
      <c r="P18" s="480"/>
      <c r="Q18" s="480"/>
      <c r="R18" s="481"/>
      <c r="S18" s="481"/>
      <c r="T18" s="481"/>
      <c r="U18" s="481"/>
      <c r="V18" s="482"/>
      <c r="W18" s="496"/>
      <c r="X18" s="497"/>
      <c r="Y18" s="497"/>
      <c r="Z18" s="497"/>
      <c r="AA18" s="497"/>
      <c r="AB18" s="505"/>
      <c r="AC18" s="379">
        <v>72.400000000000006</v>
      </c>
      <c r="AD18" s="380"/>
      <c r="AE18" s="380"/>
      <c r="AF18" s="380"/>
      <c r="AG18" s="483"/>
      <c r="AH18" s="379">
        <v>71.2</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13904227</v>
      </c>
      <c r="BO18" s="416"/>
      <c r="BP18" s="416"/>
      <c r="BQ18" s="416"/>
      <c r="BR18" s="416"/>
      <c r="BS18" s="416"/>
      <c r="BT18" s="416"/>
      <c r="BU18" s="417"/>
      <c r="BV18" s="415">
        <v>13688475</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3197</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16197202</v>
      </c>
      <c r="BO19" s="416"/>
      <c r="BP19" s="416"/>
      <c r="BQ19" s="416"/>
      <c r="BR19" s="416"/>
      <c r="BS19" s="416"/>
      <c r="BT19" s="416"/>
      <c r="BU19" s="417"/>
      <c r="BV19" s="415">
        <v>16618229</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27802</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35306032</v>
      </c>
      <c r="BO23" s="416"/>
      <c r="BP23" s="416"/>
      <c r="BQ23" s="416"/>
      <c r="BR23" s="416"/>
      <c r="BS23" s="416"/>
      <c r="BT23" s="416"/>
      <c r="BU23" s="417"/>
      <c r="BV23" s="415">
        <v>36038256</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8800</v>
      </c>
      <c r="R24" s="392"/>
      <c r="S24" s="392"/>
      <c r="T24" s="392"/>
      <c r="U24" s="392"/>
      <c r="V24" s="393"/>
      <c r="W24" s="457"/>
      <c r="X24" s="448"/>
      <c r="Y24" s="449"/>
      <c r="Z24" s="388" t="s">
        <v>154</v>
      </c>
      <c r="AA24" s="389"/>
      <c r="AB24" s="389"/>
      <c r="AC24" s="389"/>
      <c r="AD24" s="389"/>
      <c r="AE24" s="389"/>
      <c r="AF24" s="389"/>
      <c r="AG24" s="390"/>
      <c r="AH24" s="391">
        <v>453</v>
      </c>
      <c r="AI24" s="392"/>
      <c r="AJ24" s="392"/>
      <c r="AK24" s="392"/>
      <c r="AL24" s="393"/>
      <c r="AM24" s="391">
        <v>1328196</v>
      </c>
      <c r="AN24" s="392"/>
      <c r="AO24" s="392"/>
      <c r="AP24" s="392"/>
      <c r="AQ24" s="392"/>
      <c r="AR24" s="393"/>
      <c r="AS24" s="391">
        <v>2932</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22038513</v>
      </c>
      <c r="BO24" s="416"/>
      <c r="BP24" s="416"/>
      <c r="BQ24" s="416"/>
      <c r="BR24" s="416"/>
      <c r="BS24" s="416"/>
      <c r="BT24" s="416"/>
      <c r="BU24" s="417"/>
      <c r="BV24" s="415">
        <v>23084561</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1</v>
      </c>
      <c r="M25" s="392"/>
      <c r="N25" s="392"/>
      <c r="O25" s="392"/>
      <c r="P25" s="393"/>
      <c r="Q25" s="391">
        <v>7500</v>
      </c>
      <c r="R25" s="392"/>
      <c r="S25" s="392"/>
      <c r="T25" s="392"/>
      <c r="U25" s="392"/>
      <c r="V25" s="393"/>
      <c r="W25" s="457"/>
      <c r="X25" s="448"/>
      <c r="Y25" s="449"/>
      <c r="Z25" s="388" t="s">
        <v>157</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1725670</v>
      </c>
      <c r="BO25" s="411"/>
      <c r="BP25" s="411"/>
      <c r="BQ25" s="411"/>
      <c r="BR25" s="411"/>
      <c r="BS25" s="411"/>
      <c r="BT25" s="411"/>
      <c r="BU25" s="412"/>
      <c r="BV25" s="410">
        <v>861922</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6370</v>
      </c>
      <c r="R26" s="392"/>
      <c r="S26" s="392"/>
      <c r="T26" s="392"/>
      <c r="U26" s="392"/>
      <c r="V26" s="393"/>
      <c r="W26" s="457"/>
      <c r="X26" s="448"/>
      <c r="Y26" s="449"/>
      <c r="Z26" s="388" t="s">
        <v>160</v>
      </c>
      <c r="AA26" s="470"/>
      <c r="AB26" s="470"/>
      <c r="AC26" s="470"/>
      <c r="AD26" s="470"/>
      <c r="AE26" s="470"/>
      <c r="AF26" s="470"/>
      <c r="AG26" s="471"/>
      <c r="AH26" s="391">
        <v>51</v>
      </c>
      <c r="AI26" s="392"/>
      <c r="AJ26" s="392"/>
      <c r="AK26" s="392"/>
      <c r="AL26" s="393"/>
      <c r="AM26" s="391">
        <v>166464</v>
      </c>
      <c r="AN26" s="392"/>
      <c r="AO26" s="392"/>
      <c r="AP26" s="392"/>
      <c r="AQ26" s="392"/>
      <c r="AR26" s="393"/>
      <c r="AS26" s="391">
        <v>3264</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6300</v>
      </c>
      <c r="R27" s="392"/>
      <c r="S27" s="392"/>
      <c r="T27" s="392"/>
      <c r="U27" s="392"/>
      <c r="V27" s="393"/>
      <c r="W27" s="457"/>
      <c r="X27" s="448"/>
      <c r="Y27" s="449"/>
      <c r="Z27" s="388" t="s">
        <v>163</v>
      </c>
      <c r="AA27" s="389"/>
      <c r="AB27" s="389"/>
      <c r="AC27" s="389"/>
      <c r="AD27" s="389"/>
      <c r="AE27" s="389"/>
      <c r="AF27" s="389"/>
      <c r="AG27" s="390"/>
      <c r="AH27" s="391">
        <v>57</v>
      </c>
      <c r="AI27" s="392"/>
      <c r="AJ27" s="392"/>
      <c r="AK27" s="392"/>
      <c r="AL27" s="393"/>
      <c r="AM27" s="391">
        <v>161616</v>
      </c>
      <c r="AN27" s="392"/>
      <c r="AO27" s="392"/>
      <c r="AP27" s="392"/>
      <c r="AQ27" s="392"/>
      <c r="AR27" s="393"/>
      <c r="AS27" s="391">
        <v>2835</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t="s">
        <v>121</v>
      </c>
      <c r="BO27" s="419"/>
      <c r="BP27" s="419"/>
      <c r="BQ27" s="419"/>
      <c r="BR27" s="419"/>
      <c r="BS27" s="419"/>
      <c r="BT27" s="419"/>
      <c r="BU27" s="420"/>
      <c r="BV27" s="418" t="s">
        <v>121</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165</v>
      </c>
      <c r="F28" s="389"/>
      <c r="G28" s="389"/>
      <c r="H28" s="389"/>
      <c r="I28" s="389"/>
      <c r="J28" s="389"/>
      <c r="K28" s="390"/>
      <c r="L28" s="391">
        <v>1</v>
      </c>
      <c r="M28" s="392"/>
      <c r="N28" s="392"/>
      <c r="O28" s="392"/>
      <c r="P28" s="393"/>
      <c r="Q28" s="391">
        <v>5300</v>
      </c>
      <c r="R28" s="392"/>
      <c r="S28" s="392"/>
      <c r="T28" s="392"/>
      <c r="U28" s="392"/>
      <c r="V28" s="393"/>
      <c r="W28" s="457"/>
      <c r="X28" s="448"/>
      <c r="Y28" s="449"/>
      <c r="Z28" s="388" t="s">
        <v>166</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1096035</v>
      </c>
      <c r="BO28" s="411"/>
      <c r="BP28" s="411"/>
      <c r="BQ28" s="411"/>
      <c r="BR28" s="411"/>
      <c r="BS28" s="411"/>
      <c r="BT28" s="411"/>
      <c r="BU28" s="412"/>
      <c r="BV28" s="410">
        <v>1012116</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169</v>
      </c>
      <c r="F29" s="389"/>
      <c r="G29" s="389"/>
      <c r="H29" s="389"/>
      <c r="I29" s="389"/>
      <c r="J29" s="389"/>
      <c r="K29" s="390"/>
      <c r="L29" s="391">
        <v>14</v>
      </c>
      <c r="M29" s="392"/>
      <c r="N29" s="392"/>
      <c r="O29" s="392"/>
      <c r="P29" s="393"/>
      <c r="Q29" s="391">
        <v>5000</v>
      </c>
      <c r="R29" s="392"/>
      <c r="S29" s="392"/>
      <c r="T29" s="392"/>
      <c r="U29" s="392"/>
      <c r="V29" s="393"/>
      <c r="W29" s="458"/>
      <c r="X29" s="459"/>
      <c r="Y29" s="460"/>
      <c r="Z29" s="388" t="s">
        <v>170</v>
      </c>
      <c r="AA29" s="389"/>
      <c r="AB29" s="389"/>
      <c r="AC29" s="389"/>
      <c r="AD29" s="389"/>
      <c r="AE29" s="389"/>
      <c r="AF29" s="389"/>
      <c r="AG29" s="390"/>
      <c r="AH29" s="391">
        <v>510</v>
      </c>
      <c r="AI29" s="392"/>
      <c r="AJ29" s="392"/>
      <c r="AK29" s="392"/>
      <c r="AL29" s="393"/>
      <c r="AM29" s="391">
        <v>1489812</v>
      </c>
      <c r="AN29" s="392"/>
      <c r="AO29" s="392"/>
      <c r="AP29" s="392"/>
      <c r="AQ29" s="392"/>
      <c r="AR29" s="393"/>
      <c r="AS29" s="391">
        <v>2921</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228507</v>
      </c>
      <c r="BO29" s="416"/>
      <c r="BP29" s="416"/>
      <c r="BQ29" s="416"/>
      <c r="BR29" s="416"/>
      <c r="BS29" s="416"/>
      <c r="BT29" s="416"/>
      <c r="BU29" s="417"/>
      <c r="BV29" s="415">
        <v>225154</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99.9</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2445170</v>
      </c>
      <c r="BO30" s="419"/>
      <c r="BP30" s="419"/>
      <c r="BQ30" s="419"/>
      <c r="BR30" s="419"/>
      <c r="BS30" s="419"/>
      <c r="BT30" s="419"/>
      <c r="BU30" s="420"/>
      <c r="BV30" s="418">
        <v>2654984</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7</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8</v>
      </c>
      <c r="BF34" s="375"/>
      <c r="BG34" s="374" t="str">
        <f>IF('各会計、関係団体の財政状況及び健全化判断比率'!B32="","",'各会計、関係団体の財政状況及び健全化判断比率'!B32)</f>
        <v>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9</v>
      </c>
      <c r="BX34" s="375"/>
      <c r="BY34" s="374" t="str">
        <f>IF('各会計、関係団体の財政状況及び健全化判断比率'!B68="","",'各会計、関係団体の財政状況及び健全化判断比率'!B68)</f>
        <v>奈良県広域消防組合（一般会計）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土地取得特別会計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後期高齢者医療特別会計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10</v>
      </c>
      <c r="BX35" s="375"/>
      <c r="BY35" s="374" t="str">
        <f>IF('各会計、関係団体の財政状況及び健全化判断比率'!B69="","",'各会計、関係団体の財政状況及び健全化判断比率'!B69)</f>
        <v>奈良県広域消防組合（香芝・広陵消防事業特別会計）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f>IF(E36="","",C35+1)</f>
        <v>3</v>
      </c>
      <c r="D36" s="375"/>
      <c r="E36" s="374" t="str">
        <f>IF('各会計、関係団体の財政状況及び健全化判断比率'!B9="","",'各会計、関係団体の財政状況及び健全化判断比率'!B9)</f>
        <v>介護保険特別会計（一般会計等）</v>
      </c>
      <c r="F36" s="374"/>
      <c r="G36" s="374"/>
      <c r="H36" s="374"/>
      <c r="I36" s="374"/>
      <c r="J36" s="374"/>
      <c r="K36" s="374"/>
      <c r="L36" s="374"/>
      <c r="M36" s="374"/>
      <c r="N36" s="374"/>
      <c r="O36" s="374"/>
      <c r="P36" s="374"/>
      <c r="Q36" s="374"/>
      <c r="R36" s="374"/>
      <c r="S36" s="374"/>
      <c r="T36" s="167"/>
      <c r="U36" s="375">
        <f t="shared" ref="U36:U43" si="4">IF(W36="","",U35+1)</f>
        <v>6</v>
      </c>
      <c r="V36" s="375"/>
      <c r="W36" s="374" t="str">
        <f>IF('各会計、関係団体の財政状況及び健全化判断比率'!B30="","",'各会計、関係団体の財政状況及び健全化判断比率'!B30)</f>
        <v>介護保険特別会計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11</v>
      </c>
      <c r="BX36" s="375"/>
      <c r="BY36" s="374" t="str">
        <f>IF('各会計、関係団体の財政状況及び健全化判断比率'!B70="","",'各会計、関係団体の財政状況及び健全化判断比率'!B70)</f>
        <v>香芝・王寺環境施設組合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12</v>
      </c>
      <c r="BX37" s="375"/>
      <c r="BY37" s="374" t="str">
        <f>IF('各会計、関係団体の財政状況及び健全化判断比率'!B71="","",'各会計、関係団体の財政状況及び健全化判断比率'!B71)</f>
        <v>葛城広域行政事務組合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13</v>
      </c>
      <c r="BX38" s="375"/>
      <c r="BY38" s="374" t="str">
        <f>IF('各会計、関係団体の財政状況及び健全化判断比率'!B72="","",'各会計、関係団体の財政状況及び健全化判断比率'!B72)</f>
        <v>葛城地区清掃事務組合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14</v>
      </c>
      <c r="BX39" s="375"/>
      <c r="BY39" s="374" t="str">
        <f>IF('各会計、関係団体の財政状況及び健全化判断比率'!B73="","",'各会計、関係団体の財政状況及び健全化判断比率'!B73)</f>
        <v>奈良県後期高齢者医療広域連合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208</v>
      </c>
      <c r="C5" s="708"/>
      <c r="D5" s="708"/>
      <c r="E5" s="708"/>
      <c r="F5" s="708"/>
      <c r="G5" s="708"/>
      <c r="H5" s="708"/>
      <c r="I5" s="708"/>
      <c r="J5" s="708"/>
      <c r="K5" s="708"/>
      <c r="L5" s="708"/>
      <c r="M5" s="708"/>
      <c r="N5" s="708"/>
      <c r="O5" s="708"/>
      <c r="P5" s="708"/>
      <c r="Q5" s="709"/>
      <c r="R5" s="670">
        <v>8775842</v>
      </c>
      <c r="S5" s="671"/>
      <c r="T5" s="671"/>
      <c r="U5" s="671"/>
      <c r="V5" s="671"/>
      <c r="W5" s="671"/>
      <c r="X5" s="671"/>
      <c r="Y5" s="718"/>
      <c r="Z5" s="731">
        <v>34.6</v>
      </c>
      <c r="AA5" s="731"/>
      <c r="AB5" s="731"/>
      <c r="AC5" s="731"/>
      <c r="AD5" s="732">
        <v>8775842</v>
      </c>
      <c r="AE5" s="732"/>
      <c r="AF5" s="732"/>
      <c r="AG5" s="732"/>
      <c r="AH5" s="732"/>
      <c r="AI5" s="732"/>
      <c r="AJ5" s="732"/>
      <c r="AK5" s="732"/>
      <c r="AL5" s="719">
        <v>63.6</v>
      </c>
      <c r="AM5" s="688"/>
      <c r="AN5" s="688"/>
      <c r="AO5" s="720"/>
      <c r="AP5" s="707" t="s">
        <v>209</v>
      </c>
      <c r="AQ5" s="708"/>
      <c r="AR5" s="708"/>
      <c r="AS5" s="708"/>
      <c r="AT5" s="708"/>
      <c r="AU5" s="708"/>
      <c r="AV5" s="708"/>
      <c r="AW5" s="708"/>
      <c r="AX5" s="708"/>
      <c r="AY5" s="708"/>
      <c r="AZ5" s="708"/>
      <c r="BA5" s="708"/>
      <c r="BB5" s="708"/>
      <c r="BC5" s="708"/>
      <c r="BD5" s="708"/>
      <c r="BE5" s="708"/>
      <c r="BF5" s="709"/>
      <c r="BG5" s="620">
        <v>8775842</v>
      </c>
      <c r="BH5" s="621"/>
      <c r="BI5" s="621"/>
      <c r="BJ5" s="621"/>
      <c r="BK5" s="621"/>
      <c r="BL5" s="621"/>
      <c r="BM5" s="621"/>
      <c r="BN5" s="622"/>
      <c r="BO5" s="673">
        <v>100</v>
      </c>
      <c r="BP5" s="673"/>
      <c r="BQ5" s="673"/>
      <c r="BR5" s="673"/>
      <c r="BS5" s="674">
        <v>37664</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x14ac:dyDescent="0.15">
      <c r="B6" s="617" t="s">
        <v>213</v>
      </c>
      <c r="C6" s="618"/>
      <c r="D6" s="618"/>
      <c r="E6" s="618"/>
      <c r="F6" s="618"/>
      <c r="G6" s="618"/>
      <c r="H6" s="618"/>
      <c r="I6" s="618"/>
      <c r="J6" s="618"/>
      <c r="K6" s="618"/>
      <c r="L6" s="618"/>
      <c r="M6" s="618"/>
      <c r="N6" s="618"/>
      <c r="O6" s="618"/>
      <c r="P6" s="618"/>
      <c r="Q6" s="619"/>
      <c r="R6" s="620">
        <v>162770</v>
      </c>
      <c r="S6" s="621"/>
      <c r="T6" s="621"/>
      <c r="U6" s="621"/>
      <c r="V6" s="621"/>
      <c r="W6" s="621"/>
      <c r="X6" s="621"/>
      <c r="Y6" s="622"/>
      <c r="Z6" s="673">
        <v>0.6</v>
      </c>
      <c r="AA6" s="673"/>
      <c r="AB6" s="673"/>
      <c r="AC6" s="673"/>
      <c r="AD6" s="674">
        <v>162770</v>
      </c>
      <c r="AE6" s="674"/>
      <c r="AF6" s="674"/>
      <c r="AG6" s="674"/>
      <c r="AH6" s="674"/>
      <c r="AI6" s="674"/>
      <c r="AJ6" s="674"/>
      <c r="AK6" s="674"/>
      <c r="AL6" s="643">
        <v>1.2</v>
      </c>
      <c r="AM6" s="675"/>
      <c r="AN6" s="675"/>
      <c r="AO6" s="676"/>
      <c r="AP6" s="617" t="s">
        <v>214</v>
      </c>
      <c r="AQ6" s="618"/>
      <c r="AR6" s="618"/>
      <c r="AS6" s="618"/>
      <c r="AT6" s="618"/>
      <c r="AU6" s="618"/>
      <c r="AV6" s="618"/>
      <c r="AW6" s="618"/>
      <c r="AX6" s="618"/>
      <c r="AY6" s="618"/>
      <c r="AZ6" s="618"/>
      <c r="BA6" s="618"/>
      <c r="BB6" s="618"/>
      <c r="BC6" s="618"/>
      <c r="BD6" s="618"/>
      <c r="BE6" s="618"/>
      <c r="BF6" s="619"/>
      <c r="BG6" s="620">
        <v>8775842</v>
      </c>
      <c r="BH6" s="621"/>
      <c r="BI6" s="621"/>
      <c r="BJ6" s="621"/>
      <c r="BK6" s="621"/>
      <c r="BL6" s="621"/>
      <c r="BM6" s="621"/>
      <c r="BN6" s="622"/>
      <c r="BO6" s="673">
        <v>100</v>
      </c>
      <c r="BP6" s="673"/>
      <c r="BQ6" s="673"/>
      <c r="BR6" s="673"/>
      <c r="BS6" s="674">
        <v>37664</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220632</v>
      </c>
      <c r="CS6" s="621"/>
      <c r="CT6" s="621"/>
      <c r="CU6" s="621"/>
      <c r="CV6" s="621"/>
      <c r="CW6" s="621"/>
      <c r="CX6" s="621"/>
      <c r="CY6" s="622"/>
      <c r="CZ6" s="673">
        <v>0.9</v>
      </c>
      <c r="DA6" s="673"/>
      <c r="DB6" s="673"/>
      <c r="DC6" s="673"/>
      <c r="DD6" s="626">
        <v>538</v>
      </c>
      <c r="DE6" s="621"/>
      <c r="DF6" s="621"/>
      <c r="DG6" s="621"/>
      <c r="DH6" s="621"/>
      <c r="DI6" s="621"/>
      <c r="DJ6" s="621"/>
      <c r="DK6" s="621"/>
      <c r="DL6" s="621"/>
      <c r="DM6" s="621"/>
      <c r="DN6" s="621"/>
      <c r="DO6" s="621"/>
      <c r="DP6" s="622"/>
      <c r="DQ6" s="626">
        <v>220632</v>
      </c>
      <c r="DR6" s="621"/>
      <c r="DS6" s="621"/>
      <c r="DT6" s="621"/>
      <c r="DU6" s="621"/>
      <c r="DV6" s="621"/>
      <c r="DW6" s="621"/>
      <c r="DX6" s="621"/>
      <c r="DY6" s="621"/>
      <c r="DZ6" s="621"/>
      <c r="EA6" s="621"/>
      <c r="EB6" s="621"/>
      <c r="EC6" s="656"/>
    </row>
    <row r="7" spans="2:143" ht="11.25" customHeight="1" x14ac:dyDescent="0.15">
      <c r="B7" s="617" t="s">
        <v>216</v>
      </c>
      <c r="C7" s="618"/>
      <c r="D7" s="618"/>
      <c r="E7" s="618"/>
      <c r="F7" s="618"/>
      <c r="G7" s="618"/>
      <c r="H7" s="618"/>
      <c r="I7" s="618"/>
      <c r="J7" s="618"/>
      <c r="K7" s="618"/>
      <c r="L7" s="618"/>
      <c r="M7" s="618"/>
      <c r="N7" s="618"/>
      <c r="O7" s="618"/>
      <c r="P7" s="618"/>
      <c r="Q7" s="619"/>
      <c r="R7" s="620">
        <v>20705</v>
      </c>
      <c r="S7" s="621"/>
      <c r="T7" s="621"/>
      <c r="U7" s="621"/>
      <c r="V7" s="621"/>
      <c r="W7" s="621"/>
      <c r="X7" s="621"/>
      <c r="Y7" s="622"/>
      <c r="Z7" s="673">
        <v>0.1</v>
      </c>
      <c r="AA7" s="673"/>
      <c r="AB7" s="673"/>
      <c r="AC7" s="673"/>
      <c r="AD7" s="674">
        <v>20705</v>
      </c>
      <c r="AE7" s="674"/>
      <c r="AF7" s="674"/>
      <c r="AG7" s="674"/>
      <c r="AH7" s="674"/>
      <c r="AI7" s="674"/>
      <c r="AJ7" s="674"/>
      <c r="AK7" s="674"/>
      <c r="AL7" s="643">
        <v>0.2</v>
      </c>
      <c r="AM7" s="675"/>
      <c r="AN7" s="675"/>
      <c r="AO7" s="676"/>
      <c r="AP7" s="617" t="s">
        <v>217</v>
      </c>
      <c r="AQ7" s="618"/>
      <c r="AR7" s="618"/>
      <c r="AS7" s="618"/>
      <c r="AT7" s="618"/>
      <c r="AU7" s="618"/>
      <c r="AV7" s="618"/>
      <c r="AW7" s="618"/>
      <c r="AX7" s="618"/>
      <c r="AY7" s="618"/>
      <c r="AZ7" s="618"/>
      <c r="BA7" s="618"/>
      <c r="BB7" s="618"/>
      <c r="BC7" s="618"/>
      <c r="BD7" s="618"/>
      <c r="BE7" s="618"/>
      <c r="BF7" s="619"/>
      <c r="BG7" s="620">
        <v>4734790</v>
      </c>
      <c r="BH7" s="621"/>
      <c r="BI7" s="621"/>
      <c r="BJ7" s="621"/>
      <c r="BK7" s="621"/>
      <c r="BL7" s="621"/>
      <c r="BM7" s="621"/>
      <c r="BN7" s="622"/>
      <c r="BO7" s="673">
        <v>54</v>
      </c>
      <c r="BP7" s="673"/>
      <c r="BQ7" s="673"/>
      <c r="BR7" s="673"/>
      <c r="BS7" s="674">
        <v>37664</v>
      </c>
      <c r="BT7" s="674"/>
      <c r="BU7" s="674"/>
      <c r="BV7" s="674"/>
      <c r="BW7" s="674"/>
      <c r="BX7" s="674"/>
      <c r="BY7" s="674"/>
      <c r="BZ7" s="674"/>
      <c r="CA7" s="674"/>
      <c r="CB7" s="710"/>
      <c r="CD7" s="657" t="s">
        <v>218</v>
      </c>
      <c r="CE7" s="654"/>
      <c r="CF7" s="654"/>
      <c r="CG7" s="654"/>
      <c r="CH7" s="654"/>
      <c r="CI7" s="654"/>
      <c r="CJ7" s="654"/>
      <c r="CK7" s="654"/>
      <c r="CL7" s="654"/>
      <c r="CM7" s="654"/>
      <c r="CN7" s="654"/>
      <c r="CO7" s="654"/>
      <c r="CP7" s="654"/>
      <c r="CQ7" s="655"/>
      <c r="CR7" s="620">
        <v>2873849</v>
      </c>
      <c r="CS7" s="621"/>
      <c r="CT7" s="621"/>
      <c r="CU7" s="621"/>
      <c r="CV7" s="621"/>
      <c r="CW7" s="621"/>
      <c r="CX7" s="621"/>
      <c r="CY7" s="622"/>
      <c r="CZ7" s="673">
        <v>11.5</v>
      </c>
      <c r="DA7" s="673"/>
      <c r="DB7" s="673"/>
      <c r="DC7" s="673"/>
      <c r="DD7" s="626">
        <v>238743</v>
      </c>
      <c r="DE7" s="621"/>
      <c r="DF7" s="621"/>
      <c r="DG7" s="621"/>
      <c r="DH7" s="621"/>
      <c r="DI7" s="621"/>
      <c r="DJ7" s="621"/>
      <c r="DK7" s="621"/>
      <c r="DL7" s="621"/>
      <c r="DM7" s="621"/>
      <c r="DN7" s="621"/>
      <c r="DO7" s="621"/>
      <c r="DP7" s="622"/>
      <c r="DQ7" s="626">
        <v>2069011</v>
      </c>
      <c r="DR7" s="621"/>
      <c r="DS7" s="621"/>
      <c r="DT7" s="621"/>
      <c r="DU7" s="621"/>
      <c r="DV7" s="621"/>
      <c r="DW7" s="621"/>
      <c r="DX7" s="621"/>
      <c r="DY7" s="621"/>
      <c r="DZ7" s="621"/>
      <c r="EA7" s="621"/>
      <c r="EB7" s="621"/>
      <c r="EC7" s="656"/>
    </row>
    <row r="8" spans="2:143" ht="11.25" customHeight="1" x14ac:dyDescent="0.15">
      <c r="B8" s="617" t="s">
        <v>219</v>
      </c>
      <c r="C8" s="618"/>
      <c r="D8" s="618"/>
      <c r="E8" s="618"/>
      <c r="F8" s="618"/>
      <c r="G8" s="618"/>
      <c r="H8" s="618"/>
      <c r="I8" s="618"/>
      <c r="J8" s="618"/>
      <c r="K8" s="618"/>
      <c r="L8" s="618"/>
      <c r="M8" s="618"/>
      <c r="N8" s="618"/>
      <c r="O8" s="618"/>
      <c r="P8" s="618"/>
      <c r="Q8" s="619"/>
      <c r="R8" s="620">
        <v>79629</v>
      </c>
      <c r="S8" s="621"/>
      <c r="T8" s="621"/>
      <c r="U8" s="621"/>
      <c r="V8" s="621"/>
      <c r="W8" s="621"/>
      <c r="X8" s="621"/>
      <c r="Y8" s="622"/>
      <c r="Z8" s="673">
        <v>0.3</v>
      </c>
      <c r="AA8" s="673"/>
      <c r="AB8" s="673"/>
      <c r="AC8" s="673"/>
      <c r="AD8" s="674">
        <v>79629</v>
      </c>
      <c r="AE8" s="674"/>
      <c r="AF8" s="674"/>
      <c r="AG8" s="674"/>
      <c r="AH8" s="674"/>
      <c r="AI8" s="674"/>
      <c r="AJ8" s="674"/>
      <c r="AK8" s="674"/>
      <c r="AL8" s="643">
        <v>0.6</v>
      </c>
      <c r="AM8" s="675"/>
      <c r="AN8" s="675"/>
      <c r="AO8" s="676"/>
      <c r="AP8" s="617" t="s">
        <v>220</v>
      </c>
      <c r="AQ8" s="618"/>
      <c r="AR8" s="618"/>
      <c r="AS8" s="618"/>
      <c r="AT8" s="618"/>
      <c r="AU8" s="618"/>
      <c r="AV8" s="618"/>
      <c r="AW8" s="618"/>
      <c r="AX8" s="618"/>
      <c r="AY8" s="618"/>
      <c r="AZ8" s="618"/>
      <c r="BA8" s="618"/>
      <c r="BB8" s="618"/>
      <c r="BC8" s="618"/>
      <c r="BD8" s="618"/>
      <c r="BE8" s="618"/>
      <c r="BF8" s="619"/>
      <c r="BG8" s="620">
        <v>122207</v>
      </c>
      <c r="BH8" s="621"/>
      <c r="BI8" s="621"/>
      <c r="BJ8" s="621"/>
      <c r="BK8" s="621"/>
      <c r="BL8" s="621"/>
      <c r="BM8" s="621"/>
      <c r="BN8" s="622"/>
      <c r="BO8" s="673">
        <v>1.4</v>
      </c>
      <c r="BP8" s="673"/>
      <c r="BQ8" s="673"/>
      <c r="BR8" s="673"/>
      <c r="BS8" s="626" t="s">
        <v>113</v>
      </c>
      <c r="BT8" s="621"/>
      <c r="BU8" s="621"/>
      <c r="BV8" s="621"/>
      <c r="BW8" s="621"/>
      <c r="BX8" s="621"/>
      <c r="BY8" s="621"/>
      <c r="BZ8" s="621"/>
      <c r="CA8" s="621"/>
      <c r="CB8" s="656"/>
      <c r="CD8" s="657" t="s">
        <v>221</v>
      </c>
      <c r="CE8" s="654"/>
      <c r="CF8" s="654"/>
      <c r="CG8" s="654"/>
      <c r="CH8" s="654"/>
      <c r="CI8" s="654"/>
      <c r="CJ8" s="654"/>
      <c r="CK8" s="654"/>
      <c r="CL8" s="654"/>
      <c r="CM8" s="654"/>
      <c r="CN8" s="654"/>
      <c r="CO8" s="654"/>
      <c r="CP8" s="654"/>
      <c r="CQ8" s="655"/>
      <c r="CR8" s="620">
        <v>9814087</v>
      </c>
      <c r="CS8" s="621"/>
      <c r="CT8" s="621"/>
      <c r="CU8" s="621"/>
      <c r="CV8" s="621"/>
      <c r="CW8" s="621"/>
      <c r="CX8" s="621"/>
      <c r="CY8" s="622"/>
      <c r="CZ8" s="673">
        <v>39.200000000000003</v>
      </c>
      <c r="DA8" s="673"/>
      <c r="DB8" s="673"/>
      <c r="DC8" s="673"/>
      <c r="DD8" s="626">
        <v>511725</v>
      </c>
      <c r="DE8" s="621"/>
      <c r="DF8" s="621"/>
      <c r="DG8" s="621"/>
      <c r="DH8" s="621"/>
      <c r="DI8" s="621"/>
      <c r="DJ8" s="621"/>
      <c r="DK8" s="621"/>
      <c r="DL8" s="621"/>
      <c r="DM8" s="621"/>
      <c r="DN8" s="621"/>
      <c r="DO8" s="621"/>
      <c r="DP8" s="622"/>
      <c r="DQ8" s="626">
        <v>4246768</v>
      </c>
      <c r="DR8" s="621"/>
      <c r="DS8" s="621"/>
      <c r="DT8" s="621"/>
      <c r="DU8" s="621"/>
      <c r="DV8" s="621"/>
      <c r="DW8" s="621"/>
      <c r="DX8" s="621"/>
      <c r="DY8" s="621"/>
      <c r="DZ8" s="621"/>
      <c r="EA8" s="621"/>
      <c r="EB8" s="621"/>
      <c r="EC8" s="656"/>
    </row>
    <row r="9" spans="2:143" ht="11.25" customHeight="1" x14ac:dyDescent="0.15">
      <c r="B9" s="617" t="s">
        <v>222</v>
      </c>
      <c r="C9" s="618"/>
      <c r="D9" s="618"/>
      <c r="E9" s="618"/>
      <c r="F9" s="618"/>
      <c r="G9" s="618"/>
      <c r="H9" s="618"/>
      <c r="I9" s="618"/>
      <c r="J9" s="618"/>
      <c r="K9" s="618"/>
      <c r="L9" s="618"/>
      <c r="M9" s="618"/>
      <c r="N9" s="618"/>
      <c r="O9" s="618"/>
      <c r="P9" s="618"/>
      <c r="Q9" s="619"/>
      <c r="R9" s="620">
        <v>41647</v>
      </c>
      <c r="S9" s="621"/>
      <c r="T9" s="621"/>
      <c r="U9" s="621"/>
      <c r="V9" s="621"/>
      <c r="W9" s="621"/>
      <c r="X9" s="621"/>
      <c r="Y9" s="622"/>
      <c r="Z9" s="673">
        <v>0.2</v>
      </c>
      <c r="AA9" s="673"/>
      <c r="AB9" s="673"/>
      <c r="AC9" s="673"/>
      <c r="AD9" s="674">
        <v>41647</v>
      </c>
      <c r="AE9" s="674"/>
      <c r="AF9" s="674"/>
      <c r="AG9" s="674"/>
      <c r="AH9" s="674"/>
      <c r="AI9" s="674"/>
      <c r="AJ9" s="674"/>
      <c r="AK9" s="674"/>
      <c r="AL9" s="643">
        <v>0.3</v>
      </c>
      <c r="AM9" s="675"/>
      <c r="AN9" s="675"/>
      <c r="AO9" s="676"/>
      <c r="AP9" s="617" t="s">
        <v>223</v>
      </c>
      <c r="AQ9" s="618"/>
      <c r="AR9" s="618"/>
      <c r="AS9" s="618"/>
      <c r="AT9" s="618"/>
      <c r="AU9" s="618"/>
      <c r="AV9" s="618"/>
      <c r="AW9" s="618"/>
      <c r="AX9" s="618"/>
      <c r="AY9" s="618"/>
      <c r="AZ9" s="618"/>
      <c r="BA9" s="618"/>
      <c r="BB9" s="618"/>
      <c r="BC9" s="618"/>
      <c r="BD9" s="618"/>
      <c r="BE9" s="618"/>
      <c r="BF9" s="619"/>
      <c r="BG9" s="620">
        <v>4288295</v>
      </c>
      <c r="BH9" s="621"/>
      <c r="BI9" s="621"/>
      <c r="BJ9" s="621"/>
      <c r="BK9" s="621"/>
      <c r="BL9" s="621"/>
      <c r="BM9" s="621"/>
      <c r="BN9" s="622"/>
      <c r="BO9" s="673">
        <v>48.9</v>
      </c>
      <c r="BP9" s="673"/>
      <c r="BQ9" s="673"/>
      <c r="BR9" s="673"/>
      <c r="BS9" s="626" t="s">
        <v>113</v>
      </c>
      <c r="BT9" s="621"/>
      <c r="BU9" s="621"/>
      <c r="BV9" s="621"/>
      <c r="BW9" s="621"/>
      <c r="BX9" s="621"/>
      <c r="BY9" s="621"/>
      <c r="BZ9" s="621"/>
      <c r="CA9" s="621"/>
      <c r="CB9" s="656"/>
      <c r="CD9" s="657" t="s">
        <v>224</v>
      </c>
      <c r="CE9" s="654"/>
      <c r="CF9" s="654"/>
      <c r="CG9" s="654"/>
      <c r="CH9" s="654"/>
      <c r="CI9" s="654"/>
      <c r="CJ9" s="654"/>
      <c r="CK9" s="654"/>
      <c r="CL9" s="654"/>
      <c r="CM9" s="654"/>
      <c r="CN9" s="654"/>
      <c r="CO9" s="654"/>
      <c r="CP9" s="654"/>
      <c r="CQ9" s="655"/>
      <c r="CR9" s="620">
        <v>1851139</v>
      </c>
      <c r="CS9" s="621"/>
      <c r="CT9" s="621"/>
      <c r="CU9" s="621"/>
      <c r="CV9" s="621"/>
      <c r="CW9" s="621"/>
      <c r="CX9" s="621"/>
      <c r="CY9" s="622"/>
      <c r="CZ9" s="673">
        <v>7.4</v>
      </c>
      <c r="DA9" s="673"/>
      <c r="DB9" s="673"/>
      <c r="DC9" s="673"/>
      <c r="DD9" s="626">
        <v>25734</v>
      </c>
      <c r="DE9" s="621"/>
      <c r="DF9" s="621"/>
      <c r="DG9" s="621"/>
      <c r="DH9" s="621"/>
      <c r="DI9" s="621"/>
      <c r="DJ9" s="621"/>
      <c r="DK9" s="621"/>
      <c r="DL9" s="621"/>
      <c r="DM9" s="621"/>
      <c r="DN9" s="621"/>
      <c r="DO9" s="621"/>
      <c r="DP9" s="622"/>
      <c r="DQ9" s="626">
        <v>1790102</v>
      </c>
      <c r="DR9" s="621"/>
      <c r="DS9" s="621"/>
      <c r="DT9" s="621"/>
      <c r="DU9" s="621"/>
      <c r="DV9" s="621"/>
      <c r="DW9" s="621"/>
      <c r="DX9" s="621"/>
      <c r="DY9" s="621"/>
      <c r="DZ9" s="621"/>
      <c r="EA9" s="621"/>
      <c r="EB9" s="621"/>
      <c r="EC9" s="656"/>
    </row>
    <row r="10" spans="2:143" ht="11.25" customHeight="1" x14ac:dyDescent="0.15">
      <c r="B10" s="617" t="s">
        <v>225</v>
      </c>
      <c r="C10" s="618"/>
      <c r="D10" s="618"/>
      <c r="E10" s="618"/>
      <c r="F10" s="618"/>
      <c r="G10" s="618"/>
      <c r="H10" s="618"/>
      <c r="I10" s="618"/>
      <c r="J10" s="618"/>
      <c r="K10" s="618"/>
      <c r="L10" s="618"/>
      <c r="M10" s="618"/>
      <c r="N10" s="618"/>
      <c r="O10" s="618"/>
      <c r="P10" s="618"/>
      <c r="Q10" s="619"/>
      <c r="R10" s="620">
        <v>1003099</v>
      </c>
      <c r="S10" s="621"/>
      <c r="T10" s="621"/>
      <c r="U10" s="621"/>
      <c r="V10" s="621"/>
      <c r="W10" s="621"/>
      <c r="X10" s="621"/>
      <c r="Y10" s="622"/>
      <c r="Z10" s="673">
        <v>4</v>
      </c>
      <c r="AA10" s="673"/>
      <c r="AB10" s="673"/>
      <c r="AC10" s="673"/>
      <c r="AD10" s="674">
        <v>1003099</v>
      </c>
      <c r="AE10" s="674"/>
      <c r="AF10" s="674"/>
      <c r="AG10" s="674"/>
      <c r="AH10" s="674"/>
      <c r="AI10" s="674"/>
      <c r="AJ10" s="674"/>
      <c r="AK10" s="674"/>
      <c r="AL10" s="643">
        <v>7.3</v>
      </c>
      <c r="AM10" s="675"/>
      <c r="AN10" s="675"/>
      <c r="AO10" s="676"/>
      <c r="AP10" s="617" t="s">
        <v>226</v>
      </c>
      <c r="AQ10" s="618"/>
      <c r="AR10" s="618"/>
      <c r="AS10" s="618"/>
      <c r="AT10" s="618"/>
      <c r="AU10" s="618"/>
      <c r="AV10" s="618"/>
      <c r="AW10" s="618"/>
      <c r="AX10" s="618"/>
      <c r="AY10" s="618"/>
      <c r="AZ10" s="618"/>
      <c r="BA10" s="618"/>
      <c r="BB10" s="618"/>
      <c r="BC10" s="618"/>
      <c r="BD10" s="618"/>
      <c r="BE10" s="618"/>
      <c r="BF10" s="619"/>
      <c r="BG10" s="620">
        <v>123056</v>
      </c>
      <c r="BH10" s="621"/>
      <c r="BI10" s="621"/>
      <c r="BJ10" s="621"/>
      <c r="BK10" s="621"/>
      <c r="BL10" s="621"/>
      <c r="BM10" s="621"/>
      <c r="BN10" s="622"/>
      <c r="BO10" s="673">
        <v>1.4</v>
      </c>
      <c r="BP10" s="673"/>
      <c r="BQ10" s="673"/>
      <c r="BR10" s="673"/>
      <c r="BS10" s="626" t="s">
        <v>113</v>
      </c>
      <c r="BT10" s="621"/>
      <c r="BU10" s="621"/>
      <c r="BV10" s="621"/>
      <c r="BW10" s="621"/>
      <c r="BX10" s="621"/>
      <c r="BY10" s="621"/>
      <c r="BZ10" s="621"/>
      <c r="CA10" s="621"/>
      <c r="CB10" s="656"/>
      <c r="CD10" s="657" t="s">
        <v>227</v>
      </c>
      <c r="CE10" s="654"/>
      <c r="CF10" s="654"/>
      <c r="CG10" s="654"/>
      <c r="CH10" s="654"/>
      <c r="CI10" s="654"/>
      <c r="CJ10" s="654"/>
      <c r="CK10" s="654"/>
      <c r="CL10" s="654"/>
      <c r="CM10" s="654"/>
      <c r="CN10" s="654"/>
      <c r="CO10" s="654"/>
      <c r="CP10" s="654"/>
      <c r="CQ10" s="655"/>
      <c r="CR10" s="620" t="s">
        <v>113</v>
      </c>
      <c r="CS10" s="621"/>
      <c r="CT10" s="621"/>
      <c r="CU10" s="621"/>
      <c r="CV10" s="621"/>
      <c r="CW10" s="621"/>
      <c r="CX10" s="621"/>
      <c r="CY10" s="622"/>
      <c r="CZ10" s="673" t="s">
        <v>113</v>
      </c>
      <c r="DA10" s="673"/>
      <c r="DB10" s="673"/>
      <c r="DC10" s="673"/>
      <c r="DD10" s="626" t="s">
        <v>113</v>
      </c>
      <c r="DE10" s="621"/>
      <c r="DF10" s="621"/>
      <c r="DG10" s="621"/>
      <c r="DH10" s="621"/>
      <c r="DI10" s="621"/>
      <c r="DJ10" s="621"/>
      <c r="DK10" s="621"/>
      <c r="DL10" s="621"/>
      <c r="DM10" s="621"/>
      <c r="DN10" s="621"/>
      <c r="DO10" s="621"/>
      <c r="DP10" s="622"/>
      <c r="DQ10" s="626" t="s">
        <v>113</v>
      </c>
      <c r="DR10" s="621"/>
      <c r="DS10" s="621"/>
      <c r="DT10" s="621"/>
      <c r="DU10" s="621"/>
      <c r="DV10" s="621"/>
      <c r="DW10" s="621"/>
      <c r="DX10" s="621"/>
      <c r="DY10" s="621"/>
      <c r="DZ10" s="621"/>
      <c r="EA10" s="621"/>
      <c r="EB10" s="621"/>
      <c r="EC10" s="656"/>
    </row>
    <row r="11" spans="2:143" ht="11.25" customHeight="1" x14ac:dyDescent="0.15">
      <c r="B11" s="617" t="s">
        <v>228</v>
      </c>
      <c r="C11" s="618"/>
      <c r="D11" s="618"/>
      <c r="E11" s="618"/>
      <c r="F11" s="618"/>
      <c r="G11" s="618"/>
      <c r="H11" s="618"/>
      <c r="I11" s="618"/>
      <c r="J11" s="618"/>
      <c r="K11" s="618"/>
      <c r="L11" s="618"/>
      <c r="M11" s="618"/>
      <c r="N11" s="618"/>
      <c r="O11" s="618"/>
      <c r="P11" s="618"/>
      <c r="Q11" s="619"/>
      <c r="R11" s="620" t="s">
        <v>113</v>
      </c>
      <c r="S11" s="621"/>
      <c r="T11" s="621"/>
      <c r="U11" s="621"/>
      <c r="V11" s="621"/>
      <c r="W11" s="621"/>
      <c r="X11" s="621"/>
      <c r="Y11" s="622"/>
      <c r="Z11" s="673" t="s">
        <v>113</v>
      </c>
      <c r="AA11" s="673"/>
      <c r="AB11" s="673"/>
      <c r="AC11" s="673"/>
      <c r="AD11" s="674" t="s">
        <v>113</v>
      </c>
      <c r="AE11" s="674"/>
      <c r="AF11" s="674"/>
      <c r="AG11" s="674"/>
      <c r="AH11" s="674"/>
      <c r="AI11" s="674"/>
      <c r="AJ11" s="674"/>
      <c r="AK11" s="674"/>
      <c r="AL11" s="643" t="s">
        <v>113</v>
      </c>
      <c r="AM11" s="675"/>
      <c r="AN11" s="675"/>
      <c r="AO11" s="676"/>
      <c r="AP11" s="617" t="s">
        <v>229</v>
      </c>
      <c r="AQ11" s="618"/>
      <c r="AR11" s="618"/>
      <c r="AS11" s="618"/>
      <c r="AT11" s="618"/>
      <c r="AU11" s="618"/>
      <c r="AV11" s="618"/>
      <c r="AW11" s="618"/>
      <c r="AX11" s="618"/>
      <c r="AY11" s="618"/>
      <c r="AZ11" s="618"/>
      <c r="BA11" s="618"/>
      <c r="BB11" s="618"/>
      <c r="BC11" s="618"/>
      <c r="BD11" s="618"/>
      <c r="BE11" s="618"/>
      <c r="BF11" s="619"/>
      <c r="BG11" s="620">
        <v>201232</v>
      </c>
      <c r="BH11" s="621"/>
      <c r="BI11" s="621"/>
      <c r="BJ11" s="621"/>
      <c r="BK11" s="621"/>
      <c r="BL11" s="621"/>
      <c r="BM11" s="621"/>
      <c r="BN11" s="622"/>
      <c r="BO11" s="673">
        <v>2.2999999999999998</v>
      </c>
      <c r="BP11" s="673"/>
      <c r="BQ11" s="673"/>
      <c r="BR11" s="673"/>
      <c r="BS11" s="626">
        <v>37664</v>
      </c>
      <c r="BT11" s="621"/>
      <c r="BU11" s="621"/>
      <c r="BV11" s="621"/>
      <c r="BW11" s="621"/>
      <c r="BX11" s="621"/>
      <c r="BY11" s="621"/>
      <c r="BZ11" s="621"/>
      <c r="CA11" s="621"/>
      <c r="CB11" s="656"/>
      <c r="CD11" s="657" t="s">
        <v>230</v>
      </c>
      <c r="CE11" s="654"/>
      <c r="CF11" s="654"/>
      <c r="CG11" s="654"/>
      <c r="CH11" s="654"/>
      <c r="CI11" s="654"/>
      <c r="CJ11" s="654"/>
      <c r="CK11" s="654"/>
      <c r="CL11" s="654"/>
      <c r="CM11" s="654"/>
      <c r="CN11" s="654"/>
      <c r="CO11" s="654"/>
      <c r="CP11" s="654"/>
      <c r="CQ11" s="655"/>
      <c r="CR11" s="620">
        <v>130779</v>
      </c>
      <c r="CS11" s="621"/>
      <c r="CT11" s="621"/>
      <c r="CU11" s="621"/>
      <c r="CV11" s="621"/>
      <c r="CW11" s="621"/>
      <c r="CX11" s="621"/>
      <c r="CY11" s="622"/>
      <c r="CZ11" s="673">
        <v>0.5</v>
      </c>
      <c r="DA11" s="673"/>
      <c r="DB11" s="673"/>
      <c r="DC11" s="673"/>
      <c r="DD11" s="626" t="s">
        <v>113</v>
      </c>
      <c r="DE11" s="621"/>
      <c r="DF11" s="621"/>
      <c r="DG11" s="621"/>
      <c r="DH11" s="621"/>
      <c r="DI11" s="621"/>
      <c r="DJ11" s="621"/>
      <c r="DK11" s="621"/>
      <c r="DL11" s="621"/>
      <c r="DM11" s="621"/>
      <c r="DN11" s="621"/>
      <c r="DO11" s="621"/>
      <c r="DP11" s="622"/>
      <c r="DQ11" s="626">
        <v>81151</v>
      </c>
      <c r="DR11" s="621"/>
      <c r="DS11" s="621"/>
      <c r="DT11" s="621"/>
      <c r="DU11" s="621"/>
      <c r="DV11" s="621"/>
      <c r="DW11" s="621"/>
      <c r="DX11" s="621"/>
      <c r="DY11" s="621"/>
      <c r="DZ11" s="621"/>
      <c r="EA11" s="621"/>
      <c r="EB11" s="621"/>
      <c r="EC11" s="656"/>
    </row>
    <row r="12" spans="2:143" ht="11.25" customHeight="1" x14ac:dyDescent="0.15">
      <c r="B12" s="617" t="s">
        <v>231</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232</v>
      </c>
      <c r="AQ12" s="618"/>
      <c r="AR12" s="618"/>
      <c r="AS12" s="618"/>
      <c r="AT12" s="618"/>
      <c r="AU12" s="618"/>
      <c r="AV12" s="618"/>
      <c r="AW12" s="618"/>
      <c r="AX12" s="618"/>
      <c r="AY12" s="618"/>
      <c r="AZ12" s="618"/>
      <c r="BA12" s="618"/>
      <c r="BB12" s="618"/>
      <c r="BC12" s="618"/>
      <c r="BD12" s="618"/>
      <c r="BE12" s="618"/>
      <c r="BF12" s="619"/>
      <c r="BG12" s="620">
        <v>3575538</v>
      </c>
      <c r="BH12" s="621"/>
      <c r="BI12" s="621"/>
      <c r="BJ12" s="621"/>
      <c r="BK12" s="621"/>
      <c r="BL12" s="621"/>
      <c r="BM12" s="621"/>
      <c r="BN12" s="622"/>
      <c r="BO12" s="673">
        <v>40.700000000000003</v>
      </c>
      <c r="BP12" s="673"/>
      <c r="BQ12" s="673"/>
      <c r="BR12" s="673"/>
      <c r="BS12" s="626" t="s">
        <v>113</v>
      </c>
      <c r="BT12" s="621"/>
      <c r="BU12" s="621"/>
      <c r="BV12" s="621"/>
      <c r="BW12" s="621"/>
      <c r="BX12" s="621"/>
      <c r="BY12" s="621"/>
      <c r="BZ12" s="621"/>
      <c r="CA12" s="621"/>
      <c r="CB12" s="656"/>
      <c r="CD12" s="657" t="s">
        <v>233</v>
      </c>
      <c r="CE12" s="654"/>
      <c r="CF12" s="654"/>
      <c r="CG12" s="654"/>
      <c r="CH12" s="654"/>
      <c r="CI12" s="654"/>
      <c r="CJ12" s="654"/>
      <c r="CK12" s="654"/>
      <c r="CL12" s="654"/>
      <c r="CM12" s="654"/>
      <c r="CN12" s="654"/>
      <c r="CO12" s="654"/>
      <c r="CP12" s="654"/>
      <c r="CQ12" s="655"/>
      <c r="CR12" s="620">
        <v>165032</v>
      </c>
      <c r="CS12" s="621"/>
      <c r="CT12" s="621"/>
      <c r="CU12" s="621"/>
      <c r="CV12" s="621"/>
      <c r="CW12" s="621"/>
      <c r="CX12" s="621"/>
      <c r="CY12" s="622"/>
      <c r="CZ12" s="673">
        <v>0.7</v>
      </c>
      <c r="DA12" s="673"/>
      <c r="DB12" s="673"/>
      <c r="DC12" s="673"/>
      <c r="DD12" s="626">
        <v>12951</v>
      </c>
      <c r="DE12" s="621"/>
      <c r="DF12" s="621"/>
      <c r="DG12" s="621"/>
      <c r="DH12" s="621"/>
      <c r="DI12" s="621"/>
      <c r="DJ12" s="621"/>
      <c r="DK12" s="621"/>
      <c r="DL12" s="621"/>
      <c r="DM12" s="621"/>
      <c r="DN12" s="621"/>
      <c r="DO12" s="621"/>
      <c r="DP12" s="622"/>
      <c r="DQ12" s="626">
        <v>90005</v>
      </c>
      <c r="DR12" s="621"/>
      <c r="DS12" s="621"/>
      <c r="DT12" s="621"/>
      <c r="DU12" s="621"/>
      <c r="DV12" s="621"/>
      <c r="DW12" s="621"/>
      <c r="DX12" s="621"/>
      <c r="DY12" s="621"/>
      <c r="DZ12" s="621"/>
      <c r="EA12" s="621"/>
      <c r="EB12" s="621"/>
      <c r="EC12" s="656"/>
    </row>
    <row r="13" spans="2:143" ht="11.25" customHeight="1" x14ac:dyDescent="0.15">
      <c r="B13" s="617" t="s">
        <v>234</v>
      </c>
      <c r="C13" s="618"/>
      <c r="D13" s="618"/>
      <c r="E13" s="618"/>
      <c r="F13" s="618"/>
      <c r="G13" s="618"/>
      <c r="H13" s="618"/>
      <c r="I13" s="618"/>
      <c r="J13" s="618"/>
      <c r="K13" s="618"/>
      <c r="L13" s="618"/>
      <c r="M13" s="618"/>
      <c r="N13" s="618"/>
      <c r="O13" s="618"/>
      <c r="P13" s="618"/>
      <c r="Q13" s="619"/>
      <c r="R13" s="620">
        <v>39755</v>
      </c>
      <c r="S13" s="621"/>
      <c r="T13" s="621"/>
      <c r="U13" s="621"/>
      <c r="V13" s="621"/>
      <c r="W13" s="621"/>
      <c r="X13" s="621"/>
      <c r="Y13" s="622"/>
      <c r="Z13" s="673">
        <v>0.2</v>
      </c>
      <c r="AA13" s="673"/>
      <c r="AB13" s="673"/>
      <c r="AC13" s="673"/>
      <c r="AD13" s="674">
        <v>39755</v>
      </c>
      <c r="AE13" s="674"/>
      <c r="AF13" s="674"/>
      <c r="AG13" s="674"/>
      <c r="AH13" s="674"/>
      <c r="AI13" s="674"/>
      <c r="AJ13" s="674"/>
      <c r="AK13" s="674"/>
      <c r="AL13" s="643">
        <v>0.3</v>
      </c>
      <c r="AM13" s="675"/>
      <c r="AN13" s="675"/>
      <c r="AO13" s="676"/>
      <c r="AP13" s="617" t="s">
        <v>235</v>
      </c>
      <c r="AQ13" s="618"/>
      <c r="AR13" s="618"/>
      <c r="AS13" s="618"/>
      <c r="AT13" s="618"/>
      <c r="AU13" s="618"/>
      <c r="AV13" s="618"/>
      <c r="AW13" s="618"/>
      <c r="AX13" s="618"/>
      <c r="AY13" s="618"/>
      <c r="AZ13" s="618"/>
      <c r="BA13" s="618"/>
      <c r="BB13" s="618"/>
      <c r="BC13" s="618"/>
      <c r="BD13" s="618"/>
      <c r="BE13" s="618"/>
      <c r="BF13" s="619"/>
      <c r="BG13" s="620">
        <v>3575477</v>
      </c>
      <c r="BH13" s="621"/>
      <c r="BI13" s="621"/>
      <c r="BJ13" s="621"/>
      <c r="BK13" s="621"/>
      <c r="BL13" s="621"/>
      <c r="BM13" s="621"/>
      <c r="BN13" s="622"/>
      <c r="BO13" s="673">
        <v>40.700000000000003</v>
      </c>
      <c r="BP13" s="673"/>
      <c r="BQ13" s="673"/>
      <c r="BR13" s="673"/>
      <c r="BS13" s="626" t="s">
        <v>113</v>
      </c>
      <c r="BT13" s="621"/>
      <c r="BU13" s="621"/>
      <c r="BV13" s="621"/>
      <c r="BW13" s="621"/>
      <c r="BX13" s="621"/>
      <c r="BY13" s="621"/>
      <c r="BZ13" s="621"/>
      <c r="CA13" s="621"/>
      <c r="CB13" s="656"/>
      <c r="CD13" s="657" t="s">
        <v>236</v>
      </c>
      <c r="CE13" s="654"/>
      <c r="CF13" s="654"/>
      <c r="CG13" s="654"/>
      <c r="CH13" s="654"/>
      <c r="CI13" s="654"/>
      <c r="CJ13" s="654"/>
      <c r="CK13" s="654"/>
      <c r="CL13" s="654"/>
      <c r="CM13" s="654"/>
      <c r="CN13" s="654"/>
      <c r="CO13" s="654"/>
      <c r="CP13" s="654"/>
      <c r="CQ13" s="655"/>
      <c r="CR13" s="620">
        <v>2001527</v>
      </c>
      <c r="CS13" s="621"/>
      <c r="CT13" s="621"/>
      <c r="CU13" s="621"/>
      <c r="CV13" s="621"/>
      <c r="CW13" s="621"/>
      <c r="CX13" s="621"/>
      <c r="CY13" s="622"/>
      <c r="CZ13" s="673">
        <v>8</v>
      </c>
      <c r="DA13" s="673"/>
      <c r="DB13" s="673"/>
      <c r="DC13" s="673"/>
      <c r="DD13" s="626">
        <v>1171704</v>
      </c>
      <c r="DE13" s="621"/>
      <c r="DF13" s="621"/>
      <c r="DG13" s="621"/>
      <c r="DH13" s="621"/>
      <c r="DI13" s="621"/>
      <c r="DJ13" s="621"/>
      <c r="DK13" s="621"/>
      <c r="DL13" s="621"/>
      <c r="DM13" s="621"/>
      <c r="DN13" s="621"/>
      <c r="DO13" s="621"/>
      <c r="DP13" s="622"/>
      <c r="DQ13" s="626">
        <v>895236</v>
      </c>
      <c r="DR13" s="621"/>
      <c r="DS13" s="621"/>
      <c r="DT13" s="621"/>
      <c r="DU13" s="621"/>
      <c r="DV13" s="621"/>
      <c r="DW13" s="621"/>
      <c r="DX13" s="621"/>
      <c r="DY13" s="621"/>
      <c r="DZ13" s="621"/>
      <c r="EA13" s="621"/>
      <c r="EB13" s="621"/>
      <c r="EC13" s="656"/>
    </row>
    <row r="14" spans="2:143" ht="11.25" customHeight="1" x14ac:dyDescent="0.15">
      <c r="B14" s="617" t="s">
        <v>237</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238</v>
      </c>
      <c r="AQ14" s="618"/>
      <c r="AR14" s="618"/>
      <c r="AS14" s="618"/>
      <c r="AT14" s="618"/>
      <c r="AU14" s="618"/>
      <c r="AV14" s="618"/>
      <c r="AW14" s="618"/>
      <c r="AX14" s="618"/>
      <c r="AY14" s="618"/>
      <c r="AZ14" s="618"/>
      <c r="BA14" s="618"/>
      <c r="BB14" s="618"/>
      <c r="BC14" s="618"/>
      <c r="BD14" s="618"/>
      <c r="BE14" s="618"/>
      <c r="BF14" s="619"/>
      <c r="BG14" s="620">
        <v>135280</v>
      </c>
      <c r="BH14" s="621"/>
      <c r="BI14" s="621"/>
      <c r="BJ14" s="621"/>
      <c r="BK14" s="621"/>
      <c r="BL14" s="621"/>
      <c r="BM14" s="621"/>
      <c r="BN14" s="622"/>
      <c r="BO14" s="673">
        <v>1.5</v>
      </c>
      <c r="BP14" s="673"/>
      <c r="BQ14" s="673"/>
      <c r="BR14" s="673"/>
      <c r="BS14" s="626" t="s">
        <v>113</v>
      </c>
      <c r="BT14" s="621"/>
      <c r="BU14" s="621"/>
      <c r="BV14" s="621"/>
      <c r="BW14" s="621"/>
      <c r="BX14" s="621"/>
      <c r="BY14" s="621"/>
      <c r="BZ14" s="621"/>
      <c r="CA14" s="621"/>
      <c r="CB14" s="656"/>
      <c r="CD14" s="657" t="s">
        <v>239</v>
      </c>
      <c r="CE14" s="654"/>
      <c r="CF14" s="654"/>
      <c r="CG14" s="654"/>
      <c r="CH14" s="654"/>
      <c r="CI14" s="654"/>
      <c r="CJ14" s="654"/>
      <c r="CK14" s="654"/>
      <c r="CL14" s="654"/>
      <c r="CM14" s="654"/>
      <c r="CN14" s="654"/>
      <c r="CO14" s="654"/>
      <c r="CP14" s="654"/>
      <c r="CQ14" s="655"/>
      <c r="CR14" s="620">
        <v>936199</v>
      </c>
      <c r="CS14" s="621"/>
      <c r="CT14" s="621"/>
      <c r="CU14" s="621"/>
      <c r="CV14" s="621"/>
      <c r="CW14" s="621"/>
      <c r="CX14" s="621"/>
      <c r="CY14" s="622"/>
      <c r="CZ14" s="673">
        <v>3.7</v>
      </c>
      <c r="DA14" s="673"/>
      <c r="DB14" s="673"/>
      <c r="DC14" s="673"/>
      <c r="DD14" s="626">
        <v>36072</v>
      </c>
      <c r="DE14" s="621"/>
      <c r="DF14" s="621"/>
      <c r="DG14" s="621"/>
      <c r="DH14" s="621"/>
      <c r="DI14" s="621"/>
      <c r="DJ14" s="621"/>
      <c r="DK14" s="621"/>
      <c r="DL14" s="621"/>
      <c r="DM14" s="621"/>
      <c r="DN14" s="621"/>
      <c r="DO14" s="621"/>
      <c r="DP14" s="622"/>
      <c r="DQ14" s="626">
        <v>886080</v>
      </c>
      <c r="DR14" s="621"/>
      <c r="DS14" s="621"/>
      <c r="DT14" s="621"/>
      <c r="DU14" s="621"/>
      <c r="DV14" s="621"/>
      <c r="DW14" s="621"/>
      <c r="DX14" s="621"/>
      <c r="DY14" s="621"/>
      <c r="DZ14" s="621"/>
      <c r="EA14" s="621"/>
      <c r="EB14" s="621"/>
      <c r="EC14" s="656"/>
    </row>
    <row r="15" spans="2:143" ht="11.25" customHeight="1" x14ac:dyDescent="0.15">
      <c r="B15" s="617" t="s">
        <v>240</v>
      </c>
      <c r="C15" s="618"/>
      <c r="D15" s="618"/>
      <c r="E15" s="618"/>
      <c r="F15" s="618"/>
      <c r="G15" s="618"/>
      <c r="H15" s="618"/>
      <c r="I15" s="618"/>
      <c r="J15" s="618"/>
      <c r="K15" s="618"/>
      <c r="L15" s="618"/>
      <c r="M15" s="618"/>
      <c r="N15" s="618"/>
      <c r="O15" s="618"/>
      <c r="P15" s="618"/>
      <c r="Q15" s="619"/>
      <c r="R15" s="620">
        <v>64540</v>
      </c>
      <c r="S15" s="621"/>
      <c r="T15" s="621"/>
      <c r="U15" s="621"/>
      <c r="V15" s="621"/>
      <c r="W15" s="621"/>
      <c r="X15" s="621"/>
      <c r="Y15" s="622"/>
      <c r="Z15" s="673">
        <v>0.3</v>
      </c>
      <c r="AA15" s="673"/>
      <c r="AB15" s="673"/>
      <c r="AC15" s="673"/>
      <c r="AD15" s="674">
        <v>64540</v>
      </c>
      <c r="AE15" s="674"/>
      <c r="AF15" s="674"/>
      <c r="AG15" s="674"/>
      <c r="AH15" s="674"/>
      <c r="AI15" s="674"/>
      <c r="AJ15" s="674"/>
      <c r="AK15" s="674"/>
      <c r="AL15" s="643">
        <v>0.5</v>
      </c>
      <c r="AM15" s="675"/>
      <c r="AN15" s="675"/>
      <c r="AO15" s="676"/>
      <c r="AP15" s="617" t="s">
        <v>241</v>
      </c>
      <c r="AQ15" s="618"/>
      <c r="AR15" s="618"/>
      <c r="AS15" s="618"/>
      <c r="AT15" s="618"/>
      <c r="AU15" s="618"/>
      <c r="AV15" s="618"/>
      <c r="AW15" s="618"/>
      <c r="AX15" s="618"/>
      <c r="AY15" s="618"/>
      <c r="AZ15" s="618"/>
      <c r="BA15" s="618"/>
      <c r="BB15" s="618"/>
      <c r="BC15" s="618"/>
      <c r="BD15" s="618"/>
      <c r="BE15" s="618"/>
      <c r="BF15" s="619"/>
      <c r="BG15" s="620">
        <v>330234</v>
      </c>
      <c r="BH15" s="621"/>
      <c r="BI15" s="621"/>
      <c r="BJ15" s="621"/>
      <c r="BK15" s="621"/>
      <c r="BL15" s="621"/>
      <c r="BM15" s="621"/>
      <c r="BN15" s="622"/>
      <c r="BO15" s="673">
        <v>3.8</v>
      </c>
      <c r="BP15" s="673"/>
      <c r="BQ15" s="673"/>
      <c r="BR15" s="673"/>
      <c r="BS15" s="626" t="s">
        <v>113</v>
      </c>
      <c r="BT15" s="621"/>
      <c r="BU15" s="621"/>
      <c r="BV15" s="621"/>
      <c r="BW15" s="621"/>
      <c r="BX15" s="621"/>
      <c r="BY15" s="621"/>
      <c r="BZ15" s="621"/>
      <c r="CA15" s="621"/>
      <c r="CB15" s="656"/>
      <c r="CD15" s="657" t="s">
        <v>242</v>
      </c>
      <c r="CE15" s="654"/>
      <c r="CF15" s="654"/>
      <c r="CG15" s="654"/>
      <c r="CH15" s="654"/>
      <c r="CI15" s="654"/>
      <c r="CJ15" s="654"/>
      <c r="CK15" s="654"/>
      <c r="CL15" s="654"/>
      <c r="CM15" s="654"/>
      <c r="CN15" s="654"/>
      <c r="CO15" s="654"/>
      <c r="CP15" s="654"/>
      <c r="CQ15" s="655"/>
      <c r="CR15" s="620">
        <v>3091394</v>
      </c>
      <c r="CS15" s="621"/>
      <c r="CT15" s="621"/>
      <c r="CU15" s="621"/>
      <c r="CV15" s="621"/>
      <c r="CW15" s="621"/>
      <c r="CX15" s="621"/>
      <c r="CY15" s="622"/>
      <c r="CZ15" s="673">
        <v>12.3</v>
      </c>
      <c r="DA15" s="673"/>
      <c r="DB15" s="673"/>
      <c r="DC15" s="673"/>
      <c r="DD15" s="626">
        <v>358746</v>
      </c>
      <c r="DE15" s="621"/>
      <c r="DF15" s="621"/>
      <c r="DG15" s="621"/>
      <c r="DH15" s="621"/>
      <c r="DI15" s="621"/>
      <c r="DJ15" s="621"/>
      <c r="DK15" s="621"/>
      <c r="DL15" s="621"/>
      <c r="DM15" s="621"/>
      <c r="DN15" s="621"/>
      <c r="DO15" s="621"/>
      <c r="DP15" s="622"/>
      <c r="DQ15" s="626">
        <v>1818368</v>
      </c>
      <c r="DR15" s="621"/>
      <c r="DS15" s="621"/>
      <c r="DT15" s="621"/>
      <c r="DU15" s="621"/>
      <c r="DV15" s="621"/>
      <c r="DW15" s="621"/>
      <c r="DX15" s="621"/>
      <c r="DY15" s="621"/>
      <c r="DZ15" s="621"/>
      <c r="EA15" s="621"/>
      <c r="EB15" s="621"/>
      <c r="EC15" s="656"/>
    </row>
    <row r="16" spans="2:143" ht="11.25" customHeight="1" x14ac:dyDescent="0.15">
      <c r="B16" s="617" t="s">
        <v>243</v>
      </c>
      <c r="C16" s="618"/>
      <c r="D16" s="618"/>
      <c r="E16" s="618"/>
      <c r="F16" s="618"/>
      <c r="G16" s="618"/>
      <c r="H16" s="618"/>
      <c r="I16" s="618"/>
      <c r="J16" s="618"/>
      <c r="K16" s="618"/>
      <c r="L16" s="618"/>
      <c r="M16" s="618"/>
      <c r="N16" s="618"/>
      <c r="O16" s="618"/>
      <c r="P16" s="618"/>
      <c r="Q16" s="619"/>
      <c r="R16" s="620">
        <v>4090982</v>
      </c>
      <c r="S16" s="621"/>
      <c r="T16" s="621"/>
      <c r="U16" s="621"/>
      <c r="V16" s="621"/>
      <c r="W16" s="621"/>
      <c r="X16" s="621"/>
      <c r="Y16" s="622"/>
      <c r="Z16" s="673">
        <v>16.100000000000001</v>
      </c>
      <c r="AA16" s="673"/>
      <c r="AB16" s="673"/>
      <c r="AC16" s="673"/>
      <c r="AD16" s="674">
        <v>3501284</v>
      </c>
      <c r="AE16" s="674"/>
      <c r="AF16" s="674"/>
      <c r="AG16" s="674"/>
      <c r="AH16" s="674"/>
      <c r="AI16" s="674"/>
      <c r="AJ16" s="674"/>
      <c r="AK16" s="674"/>
      <c r="AL16" s="643">
        <v>25.4</v>
      </c>
      <c r="AM16" s="675"/>
      <c r="AN16" s="675"/>
      <c r="AO16" s="676"/>
      <c r="AP16" s="617" t="s">
        <v>244</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245</v>
      </c>
      <c r="CE16" s="654"/>
      <c r="CF16" s="654"/>
      <c r="CG16" s="654"/>
      <c r="CH16" s="654"/>
      <c r="CI16" s="654"/>
      <c r="CJ16" s="654"/>
      <c r="CK16" s="654"/>
      <c r="CL16" s="654"/>
      <c r="CM16" s="654"/>
      <c r="CN16" s="654"/>
      <c r="CO16" s="654"/>
      <c r="CP16" s="654"/>
      <c r="CQ16" s="655"/>
      <c r="CR16" s="620" t="s">
        <v>113</v>
      </c>
      <c r="CS16" s="621"/>
      <c r="CT16" s="621"/>
      <c r="CU16" s="621"/>
      <c r="CV16" s="621"/>
      <c r="CW16" s="621"/>
      <c r="CX16" s="621"/>
      <c r="CY16" s="622"/>
      <c r="CZ16" s="673" t="s">
        <v>113</v>
      </c>
      <c r="DA16" s="673"/>
      <c r="DB16" s="673"/>
      <c r="DC16" s="673"/>
      <c r="DD16" s="626" t="s">
        <v>113</v>
      </c>
      <c r="DE16" s="621"/>
      <c r="DF16" s="621"/>
      <c r="DG16" s="621"/>
      <c r="DH16" s="621"/>
      <c r="DI16" s="621"/>
      <c r="DJ16" s="621"/>
      <c r="DK16" s="621"/>
      <c r="DL16" s="621"/>
      <c r="DM16" s="621"/>
      <c r="DN16" s="621"/>
      <c r="DO16" s="621"/>
      <c r="DP16" s="622"/>
      <c r="DQ16" s="626" t="s">
        <v>113</v>
      </c>
      <c r="DR16" s="621"/>
      <c r="DS16" s="621"/>
      <c r="DT16" s="621"/>
      <c r="DU16" s="621"/>
      <c r="DV16" s="621"/>
      <c r="DW16" s="621"/>
      <c r="DX16" s="621"/>
      <c r="DY16" s="621"/>
      <c r="DZ16" s="621"/>
      <c r="EA16" s="621"/>
      <c r="EB16" s="621"/>
      <c r="EC16" s="656"/>
    </row>
    <row r="17" spans="2:133" ht="11.25" customHeight="1" x14ac:dyDescent="0.15">
      <c r="B17" s="617" t="s">
        <v>246</v>
      </c>
      <c r="C17" s="618"/>
      <c r="D17" s="618"/>
      <c r="E17" s="618"/>
      <c r="F17" s="618"/>
      <c r="G17" s="618"/>
      <c r="H17" s="618"/>
      <c r="I17" s="618"/>
      <c r="J17" s="618"/>
      <c r="K17" s="618"/>
      <c r="L17" s="618"/>
      <c r="M17" s="618"/>
      <c r="N17" s="618"/>
      <c r="O17" s="618"/>
      <c r="P17" s="618"/>
      <c r="Q17" s="619"/>
      <c r="R17" s="620">
        <v>3501284</v>
      </c>
      <c r="S17" s="621"/>
      <c r="T17" s="621"/>
      <c r="U17" s="621"/>
      <c r="V17" s="621"/>
      <c r="W17" s="621"/>
      <c r="X17" s="621"/>
      <c r="Y17" s="622"/>
      <c r="Z17" s="673">
        <v>13.8</v>
      </c>
      <c r="AA17" s="673"/>
      <c r="AB17" s="673"/>
      <c r="AC17" s="673"/>
      <c r="AD17" s="674">
        <v>3501284</v>
      </c>
      <c r="AE17" s="674"/>
      <c r="AF17" s="674"/>
      <c r="AG17" s="674"/>
      <c r="AH17" s="674"/>
      <c r="AI17" s="674"/>
      <c r="AJ17" s="674"/>
      <c r="AK17" s="674"/>
      <c r="AL17" s="643">
        <v>25.4</v>
      </c>
      <c r="AM17" s="675"/>
      <c r="AN17" s="675"/>
      <c r="AO17" s="676"/>
      <c r="AP17" s="617" t="s">
        <v>247</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248</v>
      </c>
      <c r="CE17" s="654"/>
      <c r="CF17" s="654"/>
      <c r="CG17" s="654"/>
      <c r="CH17" s="654"/>
      <c r="CI17" s="654"/>
      <c r="CJ17" s="654"/>
      <c r="CK17" s="654"/>
      <c r="CL17" s="654"/>
      <c r="CM17" s="654"/>
      <c r="CN17" s="654"/>
      <c r="CO17" s="654"/>
      <c r="CP17" s="654"/>
      <c r="CQ17" s="655"/>
      <c r="CR17" s="620">
        <v>3955425</v>
      </c>
      <c r="CS17" s="621"/>
      <c r="CT17" s="621"/>
      <c r="CU17" s="621"/>
      <c r="CV17" s="621"/>
      <c r="CW17" s="621"/>
      <c r="CX17" s="621"/>
      <c r="CY17" s="622"/>
      <c r="CZ17" s="673">
        <v>15.8</v>
      </c>
      <c r="DA17" s="673"/>
      <c r="DB17" s="673"/>
      <c r="DC17" s="673"/>
      <c r="DD17" s="626" t="s">
        <v>113</v>
      </c>
      <c r="DE17" s="621"/>
      <c r="DF17" s="621"/>
      <c r="DG17" s="621"/>
      <c r="DH17" s="621"/>
      <c r="DI17" s="621"/>
      <c r="DJ17" s="621"/>
      <c r="DK17" s="621"/>
      <c r="DL17" s="621"/>
      <c r="DM17" s="621"/>
      <c r="DN17" s="621"/>
      <c r="DO17" s="621"/>
      <c r="DP17" s="622"/>
      <c r="DQ17" s="626">
        <v>3773338</v>
      </c>
      <c r="DR17" s="621"/>
      <c r="DS17" s="621"/>
      <c r="DT17" s="621"/>
      <c r="DU17" s="621"/>
      <c r="DV17" s="621"/>
      <c r="DW17" s="621"/>
      <c r="DX17" s="621"/>
      <c r="DY17" s="621"/>
      <c r="DZ17" s="621"/>
      <c r="EA17" s="621"/>
      <c r="EB17" s="621"/>
      <c r="EC17" s="656"/>
    </row>
    <row r="18" spans="2:133" ht="11.25" customHeight="1" x14ac:dyDescent="0.15">
      <c r="B18" s="617" t="s">
        <v>249</v>
      </c>
      <c r="C18" s="618"/>
      <c r="D18" s="618"/>
      <c r="E18" s="618"/>
      <c r="F18" s="618"/>
      <c r="G18" s="618"/>
      <c r="H18" s="618"/>
      <c r="I18" s="618"/>
      <c r="J18" s="618"/>
      <c r="K18" s="618"/>
      <c r="L18" s="618"/>
      <c r="M18" s="618"/>
      <c r="N18" s="618"/>
      <c r="O18" s="618"/>
      <c r="P18" s="618"/>
      <c r="Q18" s="619"/>
      <c r="R18" s="620">
        <v>589698</v>
      </c>
      <c r="S18" s="621"/>
      <c r="T18" s="621"/>
      <c r="U18" s="621"/>
      <c r="V18" s="621"/>
      <c r="W18" s="621"/>
      <c r="X18" s="621"/>
      <c r="Y18" s="622"/>
      <c r="Z18" s="673">
        <v>2.2999999999999998</v>
      </c>
      <c r="AA18" s="673"/>
      <c r="AB18" s="673"/>
      <c r="AC18" s="673"/>
      <c r="AD18" s="674" t="s">
        <v>113</v>
      </c>
      <c r="AE18" s="674"/>
      <c r="AF18" s="674"/>
      <c r="AG18" s="674"/>
      <c r="AH18" s="674"/>
      <c r="AI18" s="674"/>
      <c r="AJ18" s="674"/>
      <c r="AK18" s="674"/>
      <c r="AL18" s="643" t="s">
        <v>113</v>
      </c>
      <c r="AM18" s="675"/>
      <c r="AN18" s="675"/>
      <c r="AO18" s="676"/>
      <c r="AP18" s="617" t="s">
        <v>250</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251</v>
      </c>
      <c r="CE18" s="654"/>
      <c r="CF18" s="654"/>
      <c r="CG18" s="654"/>
      <c r="CH18" s="654"/>
      <c r="CI18" s="654"/>
      <c r="CJ18" s="654"/>
      <c r="CK18" s="654"/>
      <c r="CL18" s="654"/>
      <c r="CM18" s="654"/>
      <c r="CN18" s="654"/>
      <c r="CO18" s="654"/>
      <c r="CP18" s="654"/>
      <c r="CQ18" s="655"/>
      <c r="CR18" s="620" t="s">
        <v>113</v>
      </c>
      <c r="CS18" s="621"/>
      <c r="CT18" s="621"/>
      <c r="CU18" s="621"/>
      <c r="CV18" s="621"/>
      <c r="CW18" s="621"/>
      <c r="CX18" s="621"/>
      <c r="CY18" s="622"/>
      <c r="CZ18" s="673" t="s">
        <v>113</v>
      </c>
      <c r="DA18" s="673"/>
      <c r="DB18" s="673"/>
      <c r="DC18" s="673"/>
      <c r="DD18" s="626" t="s">
        <v>113</v>
      </c>
      <c r="DE18" s="621"/>
      <c r="DF18" s="621"/>
      <c r="DG18" s="621"/>
      <c r="DH18" s="621"/>
      <c r="DI18" s="621"/>
      <c r="DJ18" s="621"/>
      <c r="DK18" s="621"/>
      <c r="DL18" s="621"/>
      <c r="DM18" s="621"/>
      <c r="DN18" s="621"/>
      <c r="DO18" s="621"/>
      <c r="DP18" s="622"/>
      <c r="DQ18" s="626" t="s">
        <v>113</v>
      </c>
      <c r="DR18" s="621"/>
      <c r="DS18" s="621"/>
      <c r="DT18" s="621"/>
      <c r="DU18" s="621"/>
      <c r="DV18" s="621"/>
      <c r="DW18" s="621"/>
      <c r="DX18" s="621"/>
      <c r="DY18" s="621"/>
      <c r="DZ18" s="621"/>
      <c r="EA18" s="621"/>
      <c r="EB18" s="621"/>
      <c r="EC18" s="656"/>
    </row>
    <row r="19" spans="2:133" ht="11.25" customHeight="1" x14ac:dyDescent="0.15">
      <c r="B19" s="617" t="s">
        <v>252</v>
      </c>
      <c r="C19" s="618"/>
      <c r="D19" s="618"/>
      <c r="E19" s="618"/>
      <c r="F19" s="618"/>
      <c r="G19" s="618"/>
      <c r="H19" s="618"/>
      <c r="I19" s="618"/>
      <c r="J19" s="618"/>
      <c r="K19" s="618"/>
      <c r="L19" s="618"/>
      <c r="M19" s="618"/>
      <c r="N19" s="618"/>
      <c r="O19" s="618"/>
      <c r="P19" s="618"/>
      <c r="Q19" s="619"/>
      <c r="R19" s="620" t="s">
        <v>113</v>
      </c>
      <c r="S19" s="621"/>
      <c r="T19" s="621"/>
      <c r="U19" s="621"/>
      <c r="V19" s="621"/>
      <c r="W19" s="621"/>
      <c r="X19" s="621"/>
      <c r="Y19" s="622"/>
      <c r="Z19" s="673" t="s">
        <v>113</v>
      </c>
      <c r="AA19" s="673"/>
      <c r="AB19" s="673"/>
      <c r="AC19" s="673"/>
      <c r="AD19" s="674" t="s">
        <v>113</v>
      </c>
      <c r="AE19" s="674"/>
      <c r="AF19" s="674"/>
      <c r="AG19" s="674"/>
      <c r="AH19" s="674"/>
      <c r="AI19" s="674"/>
      <c r="AJ19" s="674"/>
      <c r="AK19" s="674"/>
      <c r="AL19" s="643" t="s">
        <v>113</v>
      </c>
      <c r="AM19" s="675"/>
      <c r="AN19" s="675"/>
      <c r="AO19" s="676"/>
      <c r="AP19" s="617" t="s">
        <v>253</v>
      </c>
      <c r="AQ19" s="618"/>
      <c r="AR19" s="618"/>
      <c r="AS19" s="618"/>
      <c r="AT19" s="618"/>
      <c r="AU19" s="618"/>
      <c r="AV19" s="618"/>
      <c r="AW19" s="618"/>
      <c r="AX19" s="618"/>
      <c r="AY19" s="618"/>
      <c r="AZ19" s="618"/>
      <c r="BA19" s="618"/>
      <c r="BB19" s="618"/>
      <c r="BC19" s="618"/>
      <c r="BD19" s="618"/>
      <c r="BE19" s="618"/>
      <c r="BF19" s="619"/>
      <c r="BG19" s="620" t="s">
        <v>113</v>
      </c>
      <c r="BH19" s="621"/>
      <c r="BI19" s="621"/>
      <c r="BJ19" s="621"/>
      <c r="BK19" s="621"/>
      <c r="BL19" s="621"/>
      <c r="BM19" s="621"/>
      <c r="BN19" s="622"/>
      <c r="BO19" s="673" t="s">
        <v>113</v>
      </c>
      <c r="BP19" s="673"/>
      <c r="BQ19" s="673"/>
      <c r="BR19" s="673"/>
      <c r="BS19" s="626" t="s">
        <v>113</v>
      </c>
      <c r="BT19" s="621"/>
      <c r="BU19" s="621"/>
      <c r="BV19" s="621"/>
      <c r="BW19" s="621"/>
      <c r="BX19" s="621"/>
      <c r="BY19" s="621"/>
      <c r="BZ19" s="621"/>
      <c r="CA19" s="621"/>
      <c r="CB19" s="656"/>
      <c r="CD19" s="657" t="s">
        <v>254</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x14ac:dyDescent="0.15">
      <c r="B20" s="617" t="s">
        <v>255</v>
      </c>
      <c r="C20" s="618"/>
      <c r="D20" s="618"/>
      <c r="E20" s="618"/>
      <c r="F20" s="618"/>
      <c r="G20" s="618"/>
      <c r="H20" s="618"/>
      <c r="I20" s="618"/>
      <c r="J20" s="618"/>
      <c r="K20" s="618"/>
      <c r="L20" s="618"/>
      <c r="M20" s="618"/>
      <c r="N20" s="618"/>
      <c r="O20" s="618"/>
      <c r="P20" s="618"/>
      <c r="Q20" s="619"/>
      <c r="R20" s="620">
        <v>14278969</v>
      </c>
      <c r="S20" s="621"/>
      <c r="T20" s="621"/>
      <c r="U20" s="621"/>
      <c r="V20" s="621"/>
      <c r="W20" s="621"/>
      <c r="X20" s="621"/>
      <c r="Y20" s="622"/>
      <c r="Z20" s="673">
        <v>56.3</v>
      </c>
      <c r="AA20" s="673"/>
      <c r="AB20" s="673"/>
      <c r="AC20" s="673"/>
      <c r="AD20" s="674">
        <v>13689271</v>
      </c>
      <c r="AE20" s="674"/>
      <c r="AF20" s="674"/>
      <c r="AG20" s="674"/>
      <c r="AH20" s="674"/>
      <c r="AI20" s="674"/>
      <c r="AJ20" s="674"/>
      <c r="AK20" s="674"/>
      <c r="AL20" s="643">
        <v>99.2</v>
      </c>
      <c r="AM20" s="675"/>
      <c r="AN20" s="675"/>
      <c r="AO20" s="676"/>
      <c r="AP20" s="617" t="s">
        <v>256</v>
      </c>
      <c r="AQ20" s="618"/>
      <c r="AR20" s="618"/>
      <c r="AS20" s="618"/>
      <c r="AT20" s="618"/>
      <c r="AU20" s="618"/>
      <c r="AV20" s="618"/>
      <c r="AW20" s="618"/>
      <c r="AX20" s="618"/>
      <c r="AY20" s="618"/>
      <c r="AZ20" s="618"/>
      <c r="BA20" s="618"/>
      <c r="BB20" s="618"/>
      <c r="BC20" s="618"/>
      <c r="BD20" s="618"/>
      <c r="BE20" s="618"/>
      <c r="BF20" s="619"/>
      <c r="BG20" s="620" t="s">
        <v>113</v>
      </c>
      <c r="BH20" s="621"/>
      <c r="BI20" s="621"/>
      <c r="BJ20" s="621"/>
      <c r="BK20" s="621"/>
      <c r="BL20" s="621"/>
      <c r="BM20" s="621"/>
      <c r="BN20" s="622"/>
      <c r="BO20" s="673" t="s">
        <v>113</v>
      </c>
      <c r="BP20" s="673"/>
      <c r="BQ20" s="673"/>
      <c r="BR20" s="673"/>
      <c r="BS20" s="626" t="s">
        <v>113</v>
      </c>
      <c r="BT20" s="621"/>
      <c r="BU20" s="621"/>
      <c r="BV20" s="621"/>
      <c r="BW20" s="621"/>
      <c r="BX20" s="621"/>
      <c r="BY20" s="621"/>
      <c r="BZ20" s="621"/>
      <c r="CA20" s="621"/>
      <c r="CB20" s="656"/>
      <c r="CD20" s="657" t="s">
        <v>257</v>
      </c>
      <c r="CE20" s="654"/>
      <c r="CF20" s="654"/>
      <c r="CG20" s="654"/>
      <c r="CH20" s="654"/>
      <c r="CI20" s="654"/>
      <c r="CJ20" s="654"/>
      <c r="CK20" s="654"/>
      <c r="CL20" s="654"/>
      <c r="CM20" s="654"/>
      <c r="CN20" s="654"/>
      <c r="CO20" s="654"/>
      <c r="CP20" s="654"/>
      <c r="CQ20" s="655"/>
      <c r="CR20" s="620">
        <v>25040063</v>
      </c>
      <c r="CS20" s="621"/>
      <c r="CT20" s="621"/>
      <c r="CU20" s="621"/>
      <c r="CV20" s="621"/>
      <c r="CW20" s="621"/>
      <c r="CX20" s="621"/>
      <c r="CY20" s="622"/>
      <c r="CZ20" s="673">
        <v>100</v>
      </c>
      <c r="DA20" s="673"/>
      <c r="DB20" s="673"/>
      <c r="DC20" s="673"/>
      <c r="DD20" s="626">
        <v>2356213</v>
      </c>
      <c r="DE20" s="621"/>
      <c r="DF20" s="621"/>
      <c r="DG20" s="621"/>
      <c r="DH20" s="621"/>
      <c r="DI20" s="621"/>
      <c r="DJ20" s="621"/>
      <c r="DK20" s="621"/>
      <c r="DL20" s="621"/>
      <c r="DM20" s="621"/>
      <c r="DN20" s="621"/>
      <c r="DO20" s="621"/>
      <c r="DP20" s="622"/>
      <c r="DQ20" s="626">
        <v>15870691</v>
      </c>
      <c r="DR20" s="621"/>
      <c r="DS20" s="621"/>
      <c r="DT20" s="621"/>
      <c r="DU20" s="621"/>
      <c r="DV20" s="621"/>
      <c r="DW20" s="621"/>
      <c r="DX20" s="621"/>
      <c r="DY20" s="621"/>
      <c r="DZ20" s="621"/>
      <c r="EA20" s="621"/>
      <c r="EB20" s="621"/>
      <c r="EC20" s="656"/>
    </row>
    <row r="21" spans="2:133" ht="11.25" customHeight="1" x14ac:dyDescent="0.15">
      <c r="B21" s="617" t="s">
        <v>258</v>
      </c>
      <c r="C21" s="618"/>
      <c r="D21" s="618"/>
      <c r="E21" s="618"/>
      <c r="F21" s="618"/>
      <c r="G21" s="618"/>
      <c r="H21" s="618"/>
      <c r="I21" s="618"/>
      <c r="J21" s="618"/>
      <c r="K21" s="618"/>
      <c r="L21" s="618"/>
      <c r="M21" s="618"/>
      <c r="N21" s="618"/>
      <c r="O21" s="618"/>
      <c r="P21" s="618"/>
      <c r="Q21" s="619"/>
      <c r="R21" s="620">
        <v>9947</v>
      </c>
      <c r="S21" s="621"/>
      <c r="T21" s="621"/>
      <c r="U21" s="621"/>
      <c r="V21" s="621"/>
      <c r="W21" s="621"/>
      <c r="X21" s="621"/>
      <c r="Y21" s="622"/>
      <c r="Z21" s="673">
        <v>0</v>
      </c>
      <c r="AA21" s="673"/>
      <c r="AB21" s="673"/>
      <c r="AC21" s="673"/>
      <c r="AD21" s="674">
        <v>9947</v>
      </c>
      <c r="AE21" s="674"/>
      <c r="AF21" s="674"/>
      <c r="AG21" s="674"/>
      <c r="AH21" s="674"/>
      <c r="AI21" s="674"/>
      <c r="AJ21" s="674"/>
      <c r="AK21" s="674"/>
      <c r="AL21" s="643">
        <v>0.1</v>
      </c>
      <c r="AM21" s="675"/>
      <c r="AN21" s="675"/>
      <c r="AO21" s="676"/>
      <c r="AP21" s="711" t="s">
        <v>259</v>
      </c>
      <c r="AQ21" s="721"/>
      <c r="AR21" s="721"/>
      <c r="AS21" s="721"/>
      <c r="AT21" s="721"/>
      <c r="AU21" s="721"/>
      <c r="AV21" s="721"/>
      <c r="AW21" s="721"/>
      <c r="AX21" s="721"/>
      <c r="AY21" s="721"/>
      <c r="AZ21" s="721"/>
      <c r="BA21" s="721"/>
      <c r="BB21" s="721"/>
      <c r="BC21" s="721"/>
      <c r="BD21" s="721"/>
      <c r="BE21" s="721"/>
      <c r="BF21" s="713"/>
      <c r="BG21" s="620" t="s">
        <v>113</v>
      </c>
      <c r="BH21" s="621"/>
      <c r="BI21" s="621"/>
      <c r="BJ21" s="621"/>
      <c r="BK21" s="621"/>
      <c r="BL21" s="621"/>
      <c r="BM21" s="621"/>
      <c r="BN21" s="622"/>
      <c r="BO21" s="673" t="s">
        <v>113</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260</v>
      </c>
      <c r="C22" s="618"/>
      <c r="D22" s="618"/>
      <c r="E22" s="618"/>
      <c r="F22" s="618"/>
      <c r="G22" s="618"/>
      <c r="H22" s="618"/>
      <c r="I22" s="618"/>
      <c r="J22" s="618"/>
      <c r="K22" s="618"/>
      <c r="L22" s="618"/>
      <c r="M22" s="618"/>
      <c r="N22" s="618"/>
      <c r="O22" s="618"/>
      <c r="P22" s="618"/>
      <c r="Q22" s="619"/>
      <c r="R22" s="620">
        <v>367262</v>
      </c>
      <c r="S22" s="621"/>
      <c r="T22" s="621"/>
      <c r="U22" s="621"/>
      <c r="V22" s="621"/>
      <c r="W22" s="621"/>
      <c r="X22" s="621"/>
      <c r="Y22" s="622"/>
      <c r="Z22" s="673">
        <v>1.4</v>
      </c>
      <c r="AA22" s="673"/>
      <c r="AB22" s="673"/>
      <c r="AC22" s="673"/>
      <c r="AD22" s="674">
        <v>2131</v>
      </c>
      <c r="AE22" s="674"/>
      <c r="AF22" s="674"/>
      <c r="AG22" s="674"/>
      <c r="AH22" s="674"/>
      <c r="AI22" s="674"/>
      <c r="AJ22" s="674"/>
      <c r="AK22" s="674"/>
      <c r="AL22" s="643">
        <v>0</v>
      </c>
      <c r="AM22" s="675"/>
      <c r="AN22" s="675"/>
      <c r="AO22" s="676"/>
      <c r="AP22" s="711" t="s">
        <v>261</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262</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263</v>
      </c>
      <c r="C23" s="618"/>
      <c r="D23" s="618"/>
      <c r="E23" s="618"/>
      <c r="F23" s="618"/>
      <c r="G23" s="618"/>
      <c r="H23" s="618"/>
      <c r="I23" s="618"/>
      <c r="J23" s="618"/>
      <c r="K23" s="618"/>
      <c r="L23" s="618"/>
      <c r="M23" s="618"/>
      <c r="N23" s="618"/>
      <c r="O23" s="618"/>
      <c r="P23" s="618"/>
      <c r="Q23" s="619"/>
      <c r="R23" s="620">
        <v>434566</v>
      </c>
      <c r="S23" s="621"/>
      <c r="T23" s="621"/>
      <c r="U23" s="621"/>
      <c r="V23" s="621"/>
      <c r="W23" s="621"/>
      <c r="X23" s="621"/>
      <c r="Y23" s="622"/>
      <c r="Z23" s="673">
        <v>1.7</v>
      </c>
      <c r="AA23" s="673"/>
      <c r="AB23" s="673"/>
      <c r="AC23" s="673"/>
      <c r="AD23" s="674">
        <v>71389</v>
      </c>
      <c r="AE23" s="674"/>
      <c r="AF23" s="674"/>
      <c r="AG23" s="674"/>
      <c r="AH23" s="674"/>
      <c r="AI23" s="674"/>
      <c r="AJ23" s="674"/>
      <c r="AK23" s="674"/>
      <c r="AL23" s="643">
        <v>0.5</v>
      </c>
      <c r="AM23" s="675"/>
      <c r="AN23" s="675"/>
      <c r="AO23" s="676"/>
      <c r="AP23" s="711" t="s">
        <v>264</v>
      </c>
      <c r="AQ23" s="721"/>
      <c r="AR23" s="721"/>
      <c r="AS23" s="721"/>
      <c r="AT23" s="721"/>
      <c r="AU23" s="721"/>
      <c r="AV23" s="721"/>
      <c r="AW23" s="721"/>
      <c r="AX23" s="721"/>
      <c r="AY23" s="721"/>
      <c r="AZ23" s="721"/>
      <c r="BA23" s="721"/>
      <c r="BB23" s="721"/>
      <c r="BC23" s="721"/>
      <c r="BD23" s="721"/>
      <c r="BE23" s="721"/>
      <c r="BF23" s="713"/>
      <c r="BG23" s="620" t="s">
        <v>113</v>
      </c>
      <c r="BH23" s="621"/>
      <c r="BI23" s="621"/>
      <c r="BJ23" s="621"/>
      <c r="BK23" s="621"/>
      <c r="BL23" s="621"/>
      <c r="BM23" s="621"/>
      <c r="BN23" s="622"/>
      <c r="BO23" s="673" t="s">
        <v>113</v>
      </c>
      <c r="BP23" s="673"/>
      <c r="BQ23" s="673"/>
      <c r="BR23" s="673"/>
      <c r="BS23" s="626" t="s">
        <v>113</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265</v>
      </c>
      <c r="CS23" s="726"/>
      <c r="CT23" s="726"/>
      <c r="CU23" s="726"/>
      <c r="CV23" s="726"/>
      <c r="CW23" s="726"/>
      <c r="CX23" s="726"/>
      <c r="CY23" s="727"/>
      <c r="CZ23" s="725" t="s">
        <v>266</v>
      </c>
      <c r="DA23" s="726"/>
      <c r="DB23" s="726"/>
      <c r="DC23" s="727"/>
      <c r="DD23" s="725" t="s">
        <v>267</v>
      </c>
      <c r="DE23" s="726"/>
      <c r="DF23" s="726"/>
      <c r="DG23" s="726"/>
      <c r="DH23" s="726"/>
      <c r="DI23" s="726"/>
      <c r="DJ23" s="726"/>
      <c r="DK23" s="727"/>
      <c r="DL23" s="728" t="s">
        <v>268</v>
      </c>
      <c r="DM23" s="729"/>
      <c r="DN23" s="729"/>
      <c r="DO23" s="729"/>
      <c r="DP23" s="729"/>
      <c r="DQ23" s="729"/>
      <c r="DR23" s="729"/>
      <c r="DS23" s="729"/>
      <c r="DT23" s="729"/>
      <c r="DU23" s="729"/>
      <c r="DV23" s="730"/>
      <c r="DW23" s="725" t="s">
        <v>269</v>
      </c>
      <c r="DX23" s="726"/>
      <c r="DY23" s="726"/>
      <c r="DZ23" s="726"/>
      <c r="EA23" s="726"/>
      <c r="EB23" s="726"/>
      <c r="EC23" s="727"/>
    </row>
    <row r="24" spans="2:133" ht="11.25" customHeight="1" x14ac:dyDescent="0.15">
      <c r="B24" s="617" t="s">
        <v>270</v>
      </c>
      <c r="C24" s="618"/>
      <c r="D24" s="618"/>
      <c r="E24" s="618"/>
      <c r="F24" s="618"/>
      <c r="G24" s="618"/>
      <c r="H24" s="618"/>
      <c r="I24" s="618"/>
      <c r="J24" s="618"/>
      <c r="K24" s="618"/>
      <c r="L24" s="618"/>
      <c r="M24" s="618"/>
      <c r="N24" s="618"/>
      <c r="O24" s="618"/>
      <c r="P24" s="618"/>
      <c r="Q24" s="619"/>
      <c r="R24" s="620">
        <v>48107</v>
      </c>
      <c r="S24" s="621"/>
      <c r="T24" s="621"/>
      <c r="U24" s="621"/>
      <c r="V24" s="621"/>
      <c r="W24" s="621"/>
      <c r="X24" s="621"/>
      <c r="Y24" s="622"/>
      <c r="Z24" s="673">
        <v>0.2</v>
      </c>
      <c r="AA24" s="673"/>
      <c r="AB24" s="673"/>
      <c r="AC24" s="673"/>
      <c r="AD24" s="674" t="s">
        <v>113</v>
      </c>
      <c r="AE24" s="674"/>
      <c r="AF24" s="674"/>
      <c r="AG24" s="674"/>
      <c r="AH24" s="674"/>
      <c r="AI24" s="674"/>
      <c r="AJ24" s="674"/>
      <c r="AK24" s="674"/>
      <c r="AL24" s="643" t="s">
        <v>113</v>
      </c>
      <c r="AM24" s="675"/>
      <c r="AN24" s="675"/>
      <c r="AO24" s="676"/>
      <c r="AP24" s="711" t="s">
        <v>271</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272</v>
      </c>
      <c r="CE24" s="678"/>
      <c r="CF24" s="678"/>
      <c r="CG24" s="678"/>
      <c r="CH24" s="678"/>
      <c r="CI24" s="678"/>
      <c r="CJ24" s="678"/>
      <c r="CK24" s="678"/>
      <c r="CL24" s="678"/>
      <c r="CM24" s="678"/>
      <c r="CN24" s="678"/>
      <c r="CO24" s="678"/>
      <c r="CP24" s="678"/>
      <c r="CQ24" s="679"/>
      <c r="CR24" s="670">
        <v>13827318</v>
      </c>
      <c r="CS24" s="671"/>
      <c r="CT24" s="671"/>
      <c r="CU24" s="671"/>
      <c r="CV24" s="671"/>
      <c r="CW24" s="671"/>
      <c r="CX24" s="671"/>
      <c r="CY24" s="718"/>
      <c r="CZ24" s="722">
        <v>55.2</v>
      </c>
      <c r="DA24" s="723"/>
      <c r="DB24" s="723"/>
      <c r="DC24" s="724"/>
      <c r="DD24" s="717">
        <v>8784883</v>
      </c>
      <c r="DE24" s="671"/>
      <c r="DF24" s="671"/>
      <c r="DG24" s="671"/>
      <c r="DH24" s="671"/>
      <c r="DI24" s="671"/>
      <c r="DJ24" s="671"/>
      <c r="DK24" s="718"/>
      <c r="DL24" s="717">
        <v>8697949</v>
      </c>
      <c r="DM24" s="671"/>
      <c r="DN24" s="671"/>
      <c r="DO24" s="671"/>
      <c r="DP24" s="671"/>
      <c r="DQ24" s="671"/>
      <c r="DR24" s="671"/>
      <c r="DS24" s="671"/>
      <c r="DT24" s="671"/>
      <c r="DU24" s="671"/>
      <c r="DV24" s="718"/>
      <c r="DW24" s="719">
        <v>59.2</v>
      </c>
      <c r="DX24" s="688"/>
      <c r="DY24" s="688"/>
      <c r="DZ24" s="688"/>
      <c r="EA24" s="688"/>
      <c r="EB24" s="688"/>
      <c r="EC24" s="720"/>
    </row>
    <row r="25" spans="2:133" ht="11.25" customHeight="1" x14ac:dyDescent="0.15">
      <c r="B25" s="617" t="s">
        <v>273</v>
      </c>
      <c r="C25" s="618"/>
      <c r="D25" s="618"/>
      <c r="E25" s="618"/>
      <c r="F25" s="618"/>
      <c r="G25" s="618"/>
      <c r="H25" s="618"/>
      <c r="I25" s="618"/>
      <c r="J25" s="618"/>
      <c r="K25" s="618"/>
      <c r="L25" s="618"/>
      <c r="M25" s="618"/>
      <c r="N25" s="618"/>
      <c r="O25" s="618"/>
      <c r="P25" s="618"/>
      <c r="Q25" s="619"/>
      <c r="R25" s="620">
        <v>3450776</v>
      </c>
      <c r="S25" s="621"/>
      <c r="T25" s="621"/>
      <c r="U25" s="621"/>
      <c r="V25" s="621"/>
      <c r="W25" s="621"/>
      <c r="X25" s="621"/>
      <c r="Y25" s="622"/>
      <c r="Z25" s="673">
        <v>13.6</v>
      </c>
      <c r="AA25" s="673"/>
      <c r="AB25" s="673"/>
      <c r="AC25" s="673"/>
      <c r="AD25" s="674" t="s">
        <v>113</v>
      </c>
      <c r="AE25" s="674"/>
      <c r="AF25" s="674"/>
      <c r="AG25" s="674"/>
      <c r="AH25" s="674"/>
      <c r="AI25" s="674"/>
      <c r="AJ25" s="674"/>
      <c r="AK25" s="674"/>
      <c r="AL25" s="643" t="s">
        <v>113</v>
      </c>
      <c r="AM25" s="675"/>
      <c r="AN25" s="675"/>
      <c r="AO25" s="676"/>
      <c r="AP25" s="711" t="s">
        <v>274</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275</v>
      </c>
      <c r="CE25" s="654"/>
      <c r="CF25" s="654"/>
      <c r="CG25" s="654"/>
      <c r="CH25" s="654"/>
      <c r="CI25" s="654"/>
      <c r="CJ25" s="654"/>
      <c r="CK25" s="654"/>
      <c r="CL25" s="654"/>
      <c r="CM25" s="654"/>
      <c r="CN25" s="654"/>
      <c r="CO25" s="654"/>
      <c r="CP25" s="654"/>
      <c r="CQ25" s="655"/>
      <c r="CR25" s="620">
        <v>4209510</v>
      </c>
      <c r="CS25" s="639"/>
      <c r="CT25" s="639"/>
      <c r="CU25" s="639"/>
      <c r="CV25" s="639"/>
      <c r="CW25" s="639"/>
      <c r="CX25" s="639"/>
      <c r="CY25" s="640"/>
      <c r="CZ25" s="623">
        <v>16.8</v>
      </c>
      <c r="DA25" s="641"/>
      <c r="DB25" s="641"/>
      <c r="DC25" s="642"/>
      <c r="DD25" s="626">
        <v>3487093</v>
      </c>
      <c r="DE25" s="639"/>
      <c r="DF25" s="639"/>
      <c r="DG25" s="639"/>
      <c r="DH25" s="639"/>
      <c r="DI25" s="639"/>
      <c r="DJ25" s="639"/>
      <c r="DK25" s="640"/>
      <c r="DL25" s="626">
        <v>3477425</v>
      </c>
      <c r="DM25" s="639"/>
      <c r="DN25" s="639"/>
      <c r="DO25" s="639"/>
      <c r="DP25" s="639"/>
      <c r="DQ25" s="639"/>
      <c r="DR25" s="639"/>
      <c r="DS25" s="639"/>
      <c r="DT25" s="639"/>
      <c r="DU25" s="639"/>
      <c r="DV25" s="640"/>
      <c r="DW25" s="643">
        <v>23.7</v>
      </c>
      <c r="DX25" s="644"/>
      <c r="DY25" s="644"/>
      <c r="DZ25" s="644"/>
      <c r="EA25" s="644"/>
      <c r="EB25" s="644"/>
      <c r="EC25" s="645"/>
    </row>
    <row r="26" spans="2:133" ht="11.25" customHeight="1" x14ac:dyDescent="0.15">
      <c r="B26" s="714" t="s">
        <v>276</v>
      </c>
      <c r="C26" s="715"/>
      <c r="D26" s="715"/>
      <c r="E26" s="715"/>
      <c r="F26" s="715"/>
      <c r="G26" s="715"/>
      <c r="H26" s="715"/>
      <c r="I26" s="715"/>
      <c r="J26" s="715"/>
      <c r="K26" s="715"/>
      <c r="L26" s="715"/>
      <c r="M26" s="715"/>
      <c r="N26" s="715"/>
      <c r="O26" s="715"/>
      <c r="P26" s="715"/>
      <c r="Q26" s="716"/>
      <c r="R26" s="620" t="s">
        <v>113</v>
      </c>
      <c r="S26" s="621"/>
      <c r="T26" s="621"/>
      <c r="U26" s="621"/>
      <c r="V26" s="621"/>
      <c r="W26" s="621"/>
      <c r="X26" s="621"/>
      <c r="Y26" s="622"/>
      <c r="Z26" s="673" t="s">
        <v>113</v>
      </c>
      <c r="AA26" s="673"/>
      <c r="AB26" s="673"/>
      <c r="AC26" s="673"/>
      <c r="AD26" s="674" t="s">
        <v>113</v>
      </c>
      <c r="AE26" s="674"/>
      <c r="AF26" s="674"/>
      <c r="AG26" s="674"/>
      <c r="AH26" s="674"/>
      <c r="AI26" s="674"/>
      <c r="AJ26" s="674"/>
      <c r="AK26" s="674"/>
      <c r="AL26" s="643" t="s">
        <v>113</v>
      </c>
      <c r="AM26" s="675"/>
      <c r="AN26" s="675"/>
      <c r="AO26" s="676"/>
      <c r="AP26" s="711" t="s">
        <v>277</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278</v>
      </c>
      <c r="CE26" s="654"/>
      <c r="CF26" s="654"/>
      <c r="CG26" s="654"/>
      <c r="CH26" s="654"/>
      <c r="CI26" s="654"/>
      <c r="CJ26" s="654"/>
      <c r="CK26" s="654"/>
      <c r="CL26" s="654"/>
      <c r="CM26" s="654"/>
      <c r="CN26" s="654"/>
      <c r="CO26" s="654"/>
      <c r="CP26" s="654"/>
      <c r="CQ26" s="655"/>
      <c r="CR26" s="620">
        <v>2670861</v>
      </c>
      <c r="CS26" s="621"/>
      <c r="CT26" s="621"/>
      <c r="CU26" s="621"/>
      <c r="CV26" s="621"/>
      <c r="CW26" s="621"/>
      <c r="CX26" s="621"/>
      <c r="CY26" s="622"/>
      <c r="CZ26" s="623">
        <v>10.7</v>
      </c>
      <c r="DA26" s="641"/>
      <c r="DB26" s="641"/>
      <c r="DC26" s="642"/>
      <c r="DD26" s="626">
        <v>2413749</v>
      </c>
      <c r="DE26" s="621"/>
      <c r="DF26" s="621"/>
      <c r="DG26" s="621"/>
      <c r="DH26" s="621"/>
      <c r="DI26" s="621"/>
      <c r="DJ26" s="621"/>
      <c r="DK26" s="622"/>
      <c r="DL26" s="626" t="s">
        <v>279</v>
      </c>
      <c r="DM26" s="621"/>
      <c r="DN26" s="621"/>
      <c r="DO26" s="621"/>
      <c r="DP26" s="621"/>
      <c r="DQ26" s="621"/>
      <c r="DR26" s="621"/>
      <c r="DS26" s="621"/>
      <c r="DT26" s="621"/>
      <c r="DU26" s="621"/>
      <c r="DV26" s="622"/>
      <c r="DW26" s="643" t="s">
        <v>279</v>
      </c>
      <c r="DX26" s="644"/>
      <c r="DY26" s="644"/>
      <c r="DZ26" s="644"/>
      <c r="EA26" s="644"/>
      <c r="EB26" s="644"/>
      <c r="EC26" s="645"/>
    </row>
    <row r="27" spans="2:133" ht="11.25" customHeight="1" x14ac:dyDescent="0.15">
      <c r="B27" s="617" t="s">
        <v>280</v>
      </c>
      <c r="C27" s="618"/>
      <c r="D27" s="618"/>
      <c r="E27" s="618"/>
      <c r="F27" s="618"/>
      <c r="G27" s="618"/>
      <c r="H27" s="618"/>
      <c r="I27" s="618"/>
      <c r="J27" s="618"/>
      <c r="K27" s="618"/>
      <c r="L27" s="618"/>
      <c r="M27" s="618"/>
      <c r="N27" s="618"/>
      <c r="O27" s="618"/>
      <c r="P27" s="618"/>
      <c r="Q27" s="619"/>
      <c r="R27" s="620">
        <v>1627500</v>
      </c>
      <c r="S27" s="621"/>
      <c r="T27" s="621"/>
      <c r="U27" s="621"/>
      <c r="V27" s="621"/>
      <c r="W27" s="621"/>
      <c r="X27" s="621"/>
      <c r="Y27" s="622"/>
      <c r="Z27" s="673">
        <v>6.4</v>
      </c>
      <c r="AA27" s="673"/>
      <c r="AB27" s="673"/>
      <c r="AC27" s="673"/>
      <c r="AD27" s="674" t="s">
        <v>113</v>
      </c>
      <c r="AE27" s="674"/>
      <c r="AF27" s="674"/>
      <c r="AG27" s="674"/>
      <c r="AH27" s="674"/>
      <c r="AI27" s="674"/>
      <c r="AJ27" s="674"/>
      <c r="AK27" s="674"/>
      <c r="AL27" s="643" t="s">
        <v>113</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8775842</v>
      </c>
      <c r="BH27" s="621"/>
      <c r="BI27" s="621"/>
      <c r="BJ27" s="621"/>
      <c r="BK27" s="621"/>
      <c r="BL27" s="621"/>
      <c r="BM27" s="621"/>
      <c r="BN27" s="622"/>
      <c r="BO27" s="673">
        <v>100</v>
      </c>
      <c r="BP27" s="673"/>
      <c r="BQ27" s="673"/>
      <c r="BR27" s="673"/>
      <c r="BS27" s="626">
        <v>37664</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5662383</v>
      </c>
      <c r="CS27" s="639"/>
      <c r="CT27" s="639"/>
      <c r="CU27" s="639"/>
      <c r="CV27" s="639"/>
      <c r="CW27" s="639"/>
      <c r="CX27" s="639"/>
      <c r="CY27" s="640"/>
      <c r="CZ27" s="623">
        <v>22.6</v>
      </c>
      <c r="DA27" s="641"/>
      <c r="DB27" s="641"/>
      <c r="DC27" s="642"/>
      <c r="DD27" s="626">
        <v>1524452</v>
      </c>
      <c r="DE27" s="639"/>
      <c r="DF27" s="639"/>
      <c r="DG27" s="639"/>
      <c r="DH27" s="639"/>
      <c r="DI27" s="639"/>
      <c r="DJ27" s="639"/>
      <c r="DK27" s="640"/>
      <c r="DL27" s="626">
        <v>1468158</v>
      </c>
      <c r="DM27" s="639"/>
      <c r="DN27" s="639"/>
      <c r="DO27" s="639"/>
      <c r="DP27" s="639"/>
      <c r="DQ27" s="639"/>
      <c r="DR27" s="639"/>
      <c r="DS27" s="639"/>
      <c r="DT27" s="639"/>
      <c r="DU27" s="639"/>
      <c r="DV27" s="640"/>
      <c r="DW27" s="643">
        <v>10</v>
      </c>
      <c r="DX27" s="644"/>
      <c r="DY27" s="644"/>
      <c r="DZ27" s="644"/>
      <c r="EA27" s="644"/>
      <c r="EB27" s="644"/>
      <c r="EC27" s="645"/>
    </row>
    <row r="28" spans="2:133" ht="11.25" customHeight="1" x14ac:dyDescent="0.15">
      <c r="B28" s="617" t="s">
        <v>283</v>
      </c>
      <c r="C28" s="618"/>
      <c r="D28" s="618"/>
      <c r="E28" s="618"/>
      <c r="F28" s="618"/>
      <c r="G28" s="618"/>
      <c r="H28" s="618"/>
      <c r="I28" s="618"/>
      <c r="J28" s="618"/>
      <c r="K28" s="618"/>
      <c r="L28" s="618"/>
      <c r="M28" s="618"/>
      <c r="N28" s="618"/>
      <c r="O28" s="618"/>
      <c r="P28" s="618"/>
      <c r="Q28" s="619"/>
      <c r="R28" s="620">
        <v>217971</v>
      </c>
      <c r="S28" s="621"/>
      <c r="T28" s="621"/>
      <c r="U28" s="621"/>
      <c r="V28" s="621"/>
      <c r="W28" s="621"/>
      <c r="X28" s="621"/>
      <c r="Y28" s="622"/>
      <c r="Z28" s="673">
        <v>0.9</v>
      </c>
      <c r="AA28" s="673"/>
      <c r="AB28" s="673"/>
      <c r="AC28" s="673"/>
      <c r="AD28" s="674">
        <v>8837</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3955425</v>
      </c>
      <c r="CS28" s="621"/>
      <c r="CT28" s="621"/>
      <c r="CU28" s="621"/>
      <c r="CV28" s="621"/>
      <c r="CW28" s="621"/>
      <c r="CX28" s="621"/>
      <c r="CY28" s="622"/>
      <c r="CZ28" s="623">
        <v>15.8</v>
      </c>
      <c r="DA28" s="641"/>
      <c r="DB28" s="641"/>
      <c r="DC28" s="642"/>
      <c r="DD28" s="626">
        <v>3773338</v>
      </c>
      <c r="DE28" s="621"/>
      <c r="DF28" s="621"/>
      <c r="DG28" s="621"/>
      <c r="DH28" s="621"/>
      <c r="DI28" s="621"/>
      <c r="DJ28" s="621"/>
      <c r="DK28" s="622"/>
      <c r="DL28" s="626">
        <v>3752366</v>
      </c>
      <c r="DM28" s="621"/>
      <c r="DN28" s="621"/>
      <c r="DO28" s="621"/>
      <c r="DP28" s="621"/>
      <c r="DQ28" s="621"/>
      <c r="DR28" s="621"/>
      <c r="DS28" s="621"/>
      <c r="DT28" s="621"/>
      <c r="DU28" s="621"/>
      <c r="DV28" s="622"/>
      <c r="DW28" s="643">
        <v>25.5</v>
      </c>
      <c r="DX28" s="644"/>
      <c r="DY28" s="644"/>
      <c r="DZ28" s="644"/>
      <c r="EA28" s="644"/>
      <c r="EB28" s="644"/>
      <c r="EC28" s="645"/>
    </row>
    <row r="29" spans="2:133" ht="11.25" customHeight="1" x14ac:dyDescent="0.15">
      <c r="B29" s="617" t="s">
        <v>285</v>
      </c>
      <c r="C29" s="618"/>
      <c r="D29" s="618"/>
      <c r="E29" s="618"/>
      <c r="F29" s="618"/>
      <c r="G29" s="618"/>
      <c r="H29" s="618"/>
      <c r="I29" s="618"/>
      <c r="J29" s="618"/>
      <c r="K29" s="618"/>
      <c r="L29" s="618"/>
      <c r="M29" s="618"/>
      <c r="N29" s="618"/>
      <c r="O29" s="618"/>
      <c r="P29" s="618"/>
      <c r="Q29" s="619"/>
      <c r="R29" s="620">
        <v>13131</v>
      </c>
      <c r="S29" s="621"/>
      <c r="T29" s="621"/>
      <c r="U29" s="621"/>
      <c r="V29" s="621"/>
      <c r="W29" s="621"/>
      <c r="X29" s="621"/>
      <c r="Y29" s="622"/>
      <c r="Z29" s="673">
        <v>0.1</v>
      </c>
      <c r="AA29" s="673"/>
      <c r="AB29" s="673"/>
      <c r="AC29" s="673"/>
      <c r="AD29" s="674" t="s">
        <v>113</v>
      </c>
      <c r="AE29" s="674"/>
      <c r="AF29" s="674"/>
      <c r="AG29" s="674"/>
      <c r="AH29" s="674"/>
      <c r="AI29" s="674"/>
      <c r="AJ29" s="674"/>
      <c r="AK29" s="674"/>
      <c r="AL29" s="643" t="s">
        <v>113</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59</v>
      </c>
      <c r="CG29" s="654"/>
      <c r="CH29" s="654"/>
      <c r="CI29" s="654"/>
      <c r="CJ29" s="654"/>
      <c r="CK29" s="654"/>
      <c r="CL29" s="654"/>
      <c r="CM29" s="654"/>
      <c r="CN29" s="654"/>
      <c r="CO29" s="654"/>
      <c r="CP29" s="654"/>
      <c r="CQ29" s="655"/>
      <c r="CR29" s="620">
        <v>3953440</v>
      </c>
      <c r="CS29" s="639"/>
      <c r="CT29" s="639"/>
      <c r="CU29" s="639"/>
      <c r="CV29" s="639"/>
      <c r="CW29" s="639"/>
      <c r="CX29" s="639"/>
      <c r="CY29" s="640"/>
      <c r="CZ29" s="623">
        <v>15.8</v>
      </c>
      <c r="DA29" s="641"/>
      <c r="DB29" s="641"/>
      <c r="DC29" s="642"/>
      <c r="DD29" s="626">
        <v>3771353</v>
      </c>
      <c r="DE29" s="639"/>
      <c r="DF29" s="639"/>
      <c r="DG29" s="639"/>
      <c r="DH29" s="639"/>
      <c r="DI29" s="639"/>
      <c r="DJ29" s="639"/>
      <c r="DK29" s="640"/>
      <c r="DL29" s="626">
        <v>3750381</v>
      </c>
      <c r="DM29" s="639"/>
      <c r="DN29" s="639"/>
      <c r="DO29" s="639"/>
      <c r="DP29" s="639"/>
      <c r="DQ29" s="639"/>
      <c r="DR29" s="639"/>
      <c r="DS29" s="639"/>
      <c r="DT29" s="639"/>
      <c r="DU29" s="639"/>
      <c r="DV29" s="640"/>
      <c r="DW29" s="643">
        <v>25.5</v>
      </c>
      <c r="DX29" s="644"/>
      <c r="DY29" s="644"/>
      <c r="DZ29" s="644"/>
      <c r="EA29" s="644"/>
      <c r="EB29" s="644"/>
      <c r="EC29" s="645"/>
    </row>
    <row r="30" spans="2:133" ht="11.25" customHeight="1" x14ac:dyDescent="0.15">
      <c r="B30" s="617" t="s">
        <v>289</v>
      </c>
      <c r="C30" s="618"/>
      <c r="D30" s="618"/>
      <c r="E30" s="618"/>
      <c r="F30" s="618"/>
      <c r="G30" s="618"/>
      <c r="H30" s="618"/>
      <c r="I30" s="618"/>
      <c r="J30" s="618"/>
      <c r="K30" s="618"/>
      <c r="L30" s="618"/>
      <c r="M30" s="618"/>
      <c r="N30" s="618"/>
      <c r="O30" s="618"/>
      <c r="P30" s="618"/>
      <c r="Q30" s="619"/>
      <c r="R30" s="620">
        <v>614389</v>
      </c>
      <c r="S30" s="621"/>
      <c r="T30" s="621"/>
      <c r="U30" s="621"/>
      <c r="V30" s="621"/>
      <c r="W30" s="621"/>
      <c r="X30" s="621"/>
      <c r="Y30" s="622"/>
      <c r="Z30" s="673">
        <v>2.4</v>
      </c>
      <c r="AA30" s="673"/>
      <c r="AB30" s="673"/>
      <c r="AC30" s="673"/>
      <c r="AD30" s="674" t="s">
        <v>113</v>
      </c>
      <c r="AE30" s="674"/>
      <c r="AF30" s="674"/>
      <c r="AG30" s="674"/>
      <c r="AH30" s="674"/>
      <c r="AI30" s="674"/>
      <c r="AJ30" s="674"/>
      <c r="AK30" s="674"/>
      <c r="AL30" s="643" t="s">
        <v>113</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99</v>
      </c>
      <c r="BH30" s="687"/>
      <c r="BI30" s="687"/>
      <c r="BJ30" s="687"/>
      <c r="BK30" s="687"/>
      <c r="BL30" s="687"/>
      <c r="BM30" s="688">
        <v>95.6</v>
      </c>
      <c r="BN30" s="687"/>
      <c r="BO30" s="687"/>
      <c r="BP30" s="687"/>
      <c r="BQ30" s="689"/>
      <c r="BR30" s="686">
        <v>98.5</v>
      </c>
      <c r="BS30" s="687"/>
      <c r="BT30" s="687"/>
      <c r="BU30" s="687"/>
      <c r="BV30" s="687"/>
      <c r="BW30" s="687"/>
      <c r="BX30" s="688">
        <v>95.4</v>
      </c>
      <c r="BY30" s="687"/>
      <c r="BZ30" s="687"/>
      <c r="CA30" s="687"/>
      <c r="CB30" s="689"/>
      <c r="CD30" s="692"/>
      <c r="CE30" s="693"/>
      <c r="CF30" s="657" t="s">
        <v>292</v>
      </c>
      <c r="CG30" s="654"/>
      <c r="CH30" s="654"/>
      <c r="CI30" s="654"/>
      <c r="CJ30" s="654"/>
      <c r="CK30" s="654"/>
      <c r="CL30" s="654"/>
      <c r="CM30" s="654"/>
      <c r="CN30" s="654"/>
      <c r="CO30" s="654"/>
      <c r="CP30" s="654"/>
      <c r="CQ30" s="655"/>
      <c r="CR30" s="620">
        <v>3590024</v>
      </c>
      <c r="CS30" s="621"/>
      <c r="CT30" s="621"/>
      <c r="CU30" s="621"/>
      <c r="CV30" s="621"/>
      <c r="CW30" s="621"/>
      <c r="CX30" s="621"/>
      <c r="CY30" s="622"/>
      <c r="CZ30" s="623">
        <v>14.3</v>
      </c>
      <c r="DA30" s="641"/>
      <c r="DB30" s="641"/>
      <c r="DC30" s="642"/>
      <c r="DD30" s="626">
        <v>3407937</v>
      </c>
      <c r="DE30" s="621"/>
      <c r="DF30" s="621"/>
      <c r="DG30" s="621"/>
      <c r="DH30" s="621"/>
      <c r="DI30" s="621"/>
      <c r="DJ30" s="621"/>
      <c r="DK30" s="622"/>
      <c r="DL30" s="626">
        <v>3386965</v>
      </c>
      <c r="DM30" s="621"/>
      <c r="DN30" s="621"/>
      <c r="DO30" s="621"/>
      <c r="DP30" s="621"/>
      <c r="DQ30" s="621"/>
      <c r="DR30" s="621"/>
      <c r="DS30" s="621"/>
      <c r="DT30" s="621"/>
      <c r="DU30" s="621"/>
      <c r="DV30" s="622"/>
      <c r="DW30" s="643">
        <v>23.1</v>
      </c>
      <c r="DX30" s="644"/>
      <c r="DY30" s="644"/>
      <c r="DZ30" s="644"/>
      <c r="EA30" s="644"/>
      <c r="EB30" s="644"/>
      <c r="EC30" s="645"/>
    </row>
    <row r="31" spans="2:133" ht="11.25" customHeight="1" x14ac:dyDescent="0.15">
      <c r="B31" s="617" t="s">
        <v>293</v>
      </c>
      <c r="C31" s="618"/>
      <c r="D31" s="618"/>
      <c r="E31" s="618"/>
      <c r="F31" s="618"/>
      <c r="G31" s="618"/>
      <c r="H31" s="618"/>
      <c r="I31" s="618"/>
      <c r="J31" s="618"/>
      <c r="K31" s="618"/>
      <c r="L31" s="618"/>
      <c r="M31" s="618"/>
      <c r="N31" s="618"/>
      <c r="O31" s="618"/>
      <c r="P31" s="618"/>
      <c r="Q31" s="619"/>
      <c r="R31" s="620">
        <v>326959</v>
      </c>
      <c r="S31" s="621"/>
      <c r="T31" s="621"/>
      <c r="U31" s="621"/>
      <c r="V31" s="621"/>
      <c r="W31" s="621"/>
      <c r="X31" s="621"/>
      <c r="Y31" s="622"/>
      <c r="Z31" s="673">
        <v>1.3</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99.2</v>
      </c>
      <c r="BH31" s="639"/>
      <c r="BI31" s="639"/>
      <c r="BJ31" s="639"/>
      <c r="BK31" s="639"/>
      <c r="BL31" s="639"/>
      <c r="BM31" s="675">
        <v>97</v>
      </c>
      <c r="BN31" s="685"/>
      <c r="BO31" s="685"/>
      <c r="BP31" s="685"/>
      <c r="BQ31" s="649"/>
      <c r="BR31" s="684">
        <v>98.5</v>
      </c>
      <c r="BS31" s="639"/>
      <c r="BT31" s="639"/>
      <c r="BU31" s="639"/>
      <c r="BV31" s="639"/>
      <c r="BW31" s="639"/>
      <c r="BX31" s="675">
        <v>96.8</v>
      </c>
      <c r="BY31" s="685"/>
      <c r="BZ31" s="685"/>
      <c r="CA31" s="685"/>
      <c r="CB31" s="649"/>
      <c r="CD31" s="692"/>
      <c r="CE31" s="693"/>
      <c r="CF31" s="657" t="s">
        <v>296</v>
      </c>
      <c r="CG31" s="654"/>
      <c r="CH31" s="654"/>
      <c r="CI31" s="654"/>
      <c r="CJ31" s="654"/>
      <c r="CK31" s="654"/>
      <c r="CL31" s="654"/>
      <c r="CM31" s="654"/>
      <c r="CN31" s="654"/>
      <c r="CO31" s="654"/>
      <c r="CP31" s="654"/>
      <c r="CQ31" s="655"/>
      <c r="CR31" s="620">
        <v>363416</v>
      </c>
      <c r="CS31" s="639"/>
      <c r="CT31" s="639"/>
      <c r="CU31" s="639"/>
      <c r="CV31" s="639"/>
      <c r="CW31" s="639"/>
      <c r="CX31" s="639"/>
      <c r="CY31" s="640"/>
      <c r="CZ31" s="623">
        <v>1.5</v>
      </c>
      <c r="DA31" s="641"/>
      <c r="DB31" s="641"/>
      <c r="DC31" s="642"/>
      <c r="DD31" s="626">
        <v>363416</v>
      </c>
      <c r="DE31" s="639"/>
      <c r="DF31" s="639"/>
      <c r="DG31" s="639"/>
      <c r="DH31" s="639"/>
      <c r="DI31" s="639"/>
      <c r="DJ31" s="639"/>
      <c r="DK31" s="640"/>
      <c r="DL31" s="626">
        <v>363416</v>
      </c>
      <c r="DM31" s="639"/>
      <c r="DN31" s="639"/>
      <c r="DO31" s="639"/>
      <c r="DP31" s="639"/>
      <c r="DQ31" s="639"/>
      <c r="DR31" s="639"/>
      <c r="DS31" s="639"/>
      <c r="DT31" s="639"/>
      <c r="DU31" s="639"/>
      <c r="DV31" s="640"/>
      <c r="DW31" s="643">
        <v>2.5</v>
      </c>
      <c r="DX31" s="644"/>
      <c r="DY31" s="644"/>
      <c r="DZ31" s="644"/>
      <c r="EA31" s="644"/>
      <c r="EB31" s="644"/>
      <c r="EC31" s="645"/>
    </row>
    <row r="32" spans="2:133" ht="11.25" customHeight="1" x14ac:dyDescent="0.15">
      <c r="B32" s="617" t="s">
        <v>297</v>
      </c>
      <c r="C32" s="618"/>
      <c r="D32" s="618"/>
      <c r="E32" s="618"/>
      <c r="F32" s="618"/>
      <c r="G32" s="618"/>
      <c r="H32" s="618"/>
      <c r="I32" s="618"/>
      <c r="J32" s="618"/>
      <c r="K32" s="618"/>
      <c r="L32" s="618"/>
      <c r="M32" s="618"/>
      <c r="N32" s="618"/>
      <c r="O32" s="618"/>
      <c r="P32" s="618"/>
      <c r="Q32" s="619"/>
      <c r="R32" s="620">
        <v>1119197</v>
      </c>
      <c r="S32" s="621"/>
      <c r="T32" s="621"/>
      <c r="U32" s="621"/>
      <c r="V32" s="621"/>
      <c r="W32" s="621"/>
      <c r="X32" s="621"/>
      <c r="Y32" s="622"/>
      <c r="Z32" s="673">
        <v>4.4000000000000004</v>
      </c>
      <c r="AA32" s="673"/>
      <c r="AB32" s="673"/>
      <c r="AC32" s="673"/>
      <c r="AD32" s="674">
        <v>16375</v>
      </c>
      <c r="AE32" s="674"/>
      <c r="AF32" s="674"/>
      <c r="AG32" s="674"/>
      <c r="AH32" s="674"/>
      <c r="AI32" s="674"/>
      <c r="AJ32" s="674"/>
      <c r="AK32" s="674"/>
      <c r="AL32" s="643">
        <v>0.1</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98.5</v>
      </c>
      <c r="BH32" s="605"/>
      <c r="BI32" s="605"/>
      <c r="BJ32" s="605"/>
      <c r="BK32" s="605"/>
      <c r="BL32" s="605"/>
      <c r="BM32" s="668">
        <v>93.4</v>
      </c>
      <c r="BN32" s="605"/>
      <c r="BO32" s="605"/>
      <c r="BP32" s="605"/>
      <c r="BQ32" s="662"/>
      <c r="BR32" s="683">
        <v>98.4</v>
      </c>
      <c r="BS32" s="605"/>
      <c r="BT32" s="605"/>
      <c r="BU32" s="605"/>
      <c r="BV32" s="605"/>
      <c r="BW32" s="605"/>
      <c r="BX32" s="668">
        <v>93.1</v>
      </c>
      <c r="BY32" s="605"/>
      <c r="BZ32" s="605"/>
      <c r="CA32" s="605"/>
      <c r="CB32" s="662"/>
      <c r="CD32" s="694"/>
      <c r="CE32" s="695"/>
      <c r="CF32" s="657" t="s">
        <v>299</v>
      </c>
      <c r="CG32" s="654"/>
      <c r="CH32" s="654"/>
      <c r="CI32" s="654"/>
      <c r="CJ32" s="654"/>
      <c r="CK32" s="654"/>
      <c r="CL32" s="654"/>
      <c r="CM32" s="654"/>
      <c r="CN32" s="654"/>
      <c r="CO32" s="654"/>
      <c r="CP32" s="654"/>
      <c r="CQ32" s="655"/>
      <c r="CR32" s="620">
        <v>1985</v>
      </c>
      <c r="CS32" s="621"/>
      <c r="CT32" s="621"/>
      <c r="CU32" s="621"/>
      <c r="CV32" s="621"/>
      <c r="CW32" s="621"/>
      <c r="CX32" s="621"/>
      <c r="CY32" s="622"/>
      <c r="CZ32" s="623">
        <v>0</v>
      </c>
      <c r="DA32" s="641"/>
      <c r="DB32" s="641"/>
      <c r="DC32" s="642"/>
      <c r="DD32" s="626">
        <v>1985</v>
      </c>
      <c r="DE32" s="621"/>
      <c r="DF32" s="621"/>
      <c r="DG32" s="621"/>
      <c r="DH32" s="621"/>
      <c r="DI32" s="621"/>
      <c r="DJ32" s="621"/>
      <c r="DK32" s="622"/>
      <c r="DL32" s="626">
        <v>1985</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300</v>
      </c>
      <c r="C33" s="618"/>
      <c r="D33" s="618"/>
      <c r="E33" s="618"/>
      <c r="F33" s="618"/>
      <c r="G33" s="618"/>
      <c r="H33" s="618"/>
      <c r="I33" s="618"/>
      <c r="J33" s="618"/>
      <c r="K33" s="618"/>
      <c r="L33" s="618"/>
      <c r="M33" s="618"/>
      <c r="N33" s="618"/>
      <c r="O33" s="618"/>
      <c r="P33" s="618"/>
      <c r="Q33" s="619"/>
      <c r="R33" s="620">
        <v>2857800</v>
      </c>
      <c r="S33" s="621"/>
      <c r="T33" s="621"/>
      <c r="U33" s="621"/>
      <c r="V33" s="621"/>
      <c r="W33" s="621"/>
      <c r="X33" s="621"/>
      <c r="Y33" s="622"/>
      <c r="Z33" s="673">
        <v>11.3</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8856532</v>
      </c>
      <c r="CS33" s="639"/>
      <c r="CT33" s="639"/>
      <c r="CU33" s="639"/>
      <c r="CV33" s="639"/>
      <c r="CW33" s="639"/>
      <c r="CX33" s="639"/>
      <c r="CY33" s="640"/>
      <c r="CZ33" s="623">
        <v>35.4</v>
      </c>
      <c r="DA33" s="641"/>
      <c r="DB33" s="641"/>
      <c r="DC33" s="642"/>
      <c r="DD33" s="626">
        <v>6548317</v>
      </c>
      <c r="DE33" s="639"/>
      <c r="DF33" s="639"/>
      <c r="DG33" s="639"/>
      <c r="DH33" s="639"/>
      <c r="DI33" s="639"/>
      <c r="DJ33" s="639"/>
      <c r="DK33" s="640"/>
      <c r="DL33" s="626">
        <v>5206278</v>
      </c>
      <c r="DM33" s="639"/>
      <c r="DN33" s="639"/>
      <c r="DO33" s="639"/>
      <c r="DP33" s="639"/>
      <c r="DQ33" s="639"/>
      <c r="DR33" s="639"/>
      <c r="DS33" s="639"/>
      <c r="DT33" s="639"/>
      <c r="DU33" s="639"/>
      <c r="DV33" s="640"/>
      <c r="DW33" s="643">
        <v>35.4</v>
      </c>
      <c r="DX33" s="644"/>
      <c r="DY33" s="644"/>
      <c r="DZ33" s="644"/>
      <c r="EA33" s="644"/>
      <c r="EB33" s="644"/>
      <c r="EC33" s="645"/>
    </row>
    <row r="34" spans="2:133" ht="11.25" customHeight="1" x14ac:dyDescent="0.15">
      <c r="B34" s="617" t="s">
        <v>302</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2992223</v>
      </c>
      <c r="CS34" s="621"/>
      <c r="CT34" s="621"/>
      <c r="CU34" s="621"/>
      <c r="CV34" s="621"/>
      <c r="CW34" s="621"/>
      <c r="CX34" s="621"/>
      <c r="CY34" s="622"/>
      <c r="CZ34" s="623">
        <v>11.9</v>
      </c>
      <c r="DA34" s="641"/>
      <c r="DB34" s="641"/>
      <c r="DC34" s="642"/>
      <c r="DD34" s="626">
        <v>2096989</v>
      </c>
      <c r="DE34" s="621"/>
      <c r="DF34" s="621"/>
      <c r="DG34" s="621"/>
      <c r="DH34" s="621"/>
      <c r="DI34" s="621"/>
      <c r="DJ34" s="621"/>
      <c r="DK34" s="622"/>
      <c r="DL34" s="626">
        <v>1535387</v>
      </c>
      <c r="DM34" s="621"/>
      <c r="DN34" s="621"/>
      <c r="DO34" s="621"/>
      <c r="DP34" s="621"/>
      <c r="DQ34" s="621"/>
      <c r="DR34" s="621"/>
      <c r="DS34" s="621"/>
      <c r="DT34" s="621"/>
      <c r="DU34" s="621"/>
      <c r="DV34" s="622"/>
      <c r="DW34" s="643">
        <v>10.5</v>
      </c>
      <c r="DX34" s="644"/>
      <c r="DY34" s="644"/>
      <c r="DZ34" s="644"/>
      <c r="EA34" s="644"/>
      <c r="EB34" s="644"/>
      <c r="EC34" s="645"/>
    </row>
    <row r="35" spans="2:133" ht="11.25" customHeight="1" x14ac:dyDescent="0.15">
      <c r="B35" s="617" t="s">
        <v>306</v>
      </c>
      <c r="C35" s="618"/>
      <c r="D35" s="618"/>
      <c r="E35" s="618"/>
      <c r="F35" s="618"/>
      <c r="G35" s="618"/>
      <c r="H35" s="618"/>
      <c r="I35" s="618"/>
      <c r="J35" s="618"/>
      <c r="K35" s="618"/>
      <c r="L35" s="618"/>
      <c r="M35" s="618"/>
      <c r="N35" s="618"/>
      <c r="O35" s="618"/>
      <c r="P35" s="618"/>
      <c r="Q35" s="619"/>
      <c r="R35" s="620">
        <v>889900</v>
      </c>
      <c r="S35" s="621"/>
      <c r="T35" s="621"/>
      <c r="U35" s="621"/>
      <c r="V35" s="621"/>
      <c r="W35" s="621"/>
      <c r="X35" s="621"/>
      <c r="Y35" s="622"/>
      <c r="Z35" s="673">
        <v>3.5</v>
      </c>
      <c r="AA35" s="673"/>
      <c r="AB35" s="673"/>
      <c r="AC35" s="673"/>
      <c r="AD35" s="674" t="s">
        <v>113</v>
      </c>
      <c r="AE35" s="674"/>
      <c r="AF35" s="674"/>
      <c r="AG35" s="674"/>
      <c r="AH35" s="674"/>
      <c r="AI35" s="674"/>
      <c r="AJ35" s="674"/>
      <c r="AK35" s="674"/>
      <c r="AL35" s="643" t="s">
        <v>113</v>
      </c>
      <c r="AM35" s="675"/>
      <c r="AN35" s="675"/>
      <c r="AO35" s="676"/>
      <c r="AP35" s="188"/>
      <c r="AQ35" s="677" t="s">
        <v>307</v>
      </c>
      <c r="AR35" s="678"/>
      <c r="AS35" s="678"/>
      <c r="AT35" s="678"/>
      <c r="AU35" s="678"/>
      <c r="AV35" s="678"/>
      <c r="AW35" s="678"/>
      <c r="AX35" s="678"/>
      <c r="AY35" s="679"/>
      <c r="AZ35" s="670">
        <v>2262126</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381875</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89508</v>
      </c>
      <c r="CS35" s="639"/>
      <c r="CT35" s="639"/>
      <c r="CU35" s="639"/>
      <c r="CV35" s="639"/>
      <c r="CW35" s="639"/>
      <c r="CX35" s="639"/>
      <c r="CY35" s="640"/>
      <c r="CZ35" s="623">
        <v>0.4</v>
      </c>
      <c r="DA35" s="641"/>
      <c r="DB35" s="641"/>
      <c r="DC35" s="642"/>
      <c r="DD35" s="626">
        <v>69320</v>
      </c>
      <c r="DE35" s="639"/>
      <c r="DF35" s="639"/>
      <c r="DG35" s="639"/>
      <c r="DH35" s="639"/>
      <c r="DI35" s="639"/>
      <c r="DJ35" s="639"/>
      <c r="DK35" s="640"/>
      <c r="DL35" s="626">
        <v>57123</v>
      </c>
      <c r="DM35" s="639"/>
      <c r="DN35" s="639"/>
      <c r="DO35" s="639"/>
      <c r="DP35" s="639"/>
      <c r="DQ35" s="639"/>
      <c r="DR35" s="639"/>
      <c r="DS35" s="639"/>
      <c r="DT35" s="639"/>
      <c r="DU35" s="639"/>
      <c r="DV35" s="640"/>
      <c r="DW35" s="643">
        <v>0.4</v>
      </c>
      <c r="DX35" s="644"/>
      <c r="DY35" s="644"/>
      <c r="DZ35" s="644"/>
      <c r="EA35" s="644"/>
      <c r="EB35" s="644"/>
      <c r="EC35" s="645"/>
    </row>
    <row r="36" spans="2:133" ht="11.25" customHeight="1" x14ac:dyDescent="0.15">
      <c r="B36" s="601" t="s">
        <v>310</v>
      </c>
      <c r="C36" s="602"/>
      <c r="D36" s="602"/>
      <c r="E36" s="602"/>
      <c r="F36" s="602"/>
      <c r="G36" s="602"/>
      <c r="H36" s="602"/>
      <c r="I36" s="602"/>
      <c r="J36" s="602"/>
      <c r="K36" s="602"/>
      <c r="L36" s="602"/>
      <c r="M36" s="602"/>
      <c r="N36" s="602"/>
      <c r="O36" s="602"/>
      <c r="P36" s="602"/>
      <c r="Q36" s="603"/>
      <c r="R36" s="604">
        <v>25366574</v>
      </c>
      <c r="S36" s="661"/>
      <c r="T36" s="661"/>
      <c r="U36" s="661"/>
      <c r="V36" s="661"/>
      <c r="W36" s="661"/>
      <c r="X36" s="661"/>
      <c r="Y36" s="664"/>
      <c r="Z36" s="665">
        <v>100</v>
      </c>
      <c r="AA36" s="665"/>
      <c r="AB36" s="665"/>
      <c r="AC36" s="665"/>
      <c r="AD36" s="666">
        <v>13797950</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405400</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328178</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3199912</v>
      </c>
      <c r="CS36" s="621"/>
      <c r="CT36" s="621"/>
      <c r="CU36" s="621"/>
      <c r="CV36" s="621"/>
      <c r="CW36" s="621"/>
      <c r="CX36" s="621"/>
      <c r="CY36" s="622"/>
      <c r="CZ36" s="623">
        <v>12.8</v>
      </c>
      <c r="DA36" s="641"/>
      <c r="DB36" s="641"/>
      <c r="DC36" s="642"/>
      <c r="DD36" s="626">
        <v>2252866</v>
      </c>
      <c r="DE36" s="621"/>
      <c r="DF36" s="621"/>
      <c r="DG36" s="621"/>
      <c r="DH36" s="621"/>
      <c r="DI36" s="621"/>
      <c r="DJ36" s="621"/>
      <c r="DK36" s="622"/>
      <c r="DL36" s="626">
        <v>1796426</v>
      </c>
      <c r="DM36" s="621"/>
      <c r="DN36" s="621"/>
      <c r="DO36" s="621"/>
      <c r="DP36" s="621"/>
      <c r="DQ36" s="621"/>
      <c r="DR36" s="621"/>
      <c r="DS36" s="621"/>
      <c r="DT36" s="621"/>
      <c r="DU36" s="621"/>
      <c r="DV36" s="622"/>
      <c r="DW36" s="643">
        <v>12.2</v>
      </c>
      <c r="DX36" s="644"/>
      <c r="DY36" s="644"/>
      <c r="DZ36" s="644"/>
      <c r="EA36" s="644"/>
      <c r="EB36" s="644"/>
      <c r="EC36" s="645"/>
    </row>
    <row r="37" spans="2:133" ht="11.25" customHeight="1" x14ac:dyDescent="0.15">
      <c r="AQ37" s="646" t="s">
        <v>314</v>
      </c>
      <c r="AR37" s="647"/>
      <c r="AS37" s="647"/>
      <c r="AT37" s="647"/>
      <c r="AU37" s="647"/>
      <c r="AV37" s="647"/>
      <c r="AW37" s="647"/>
      <c r="AX37" s="647"/>
      <c r="AY37" s="648"/>
      <c r="AZ37" s="620">
        <v>8000</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9428</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1602953</v>
      </c>
      <c r="CS37" s="639"/>
      <c r="CT37" s="639"/>
      <c r="CU37" s="639"/>
      <c r="CV37" s="639"/>
      <c r="CW37" s="639"/>
      <c r="CX37" s="639"/>
      <c r="CY37" s="640"/>
      <c r="CZ37" s="623">
        <v>6.4</v>
      </c>
      <c r="DA37" s="641"/>
      <c r="DB37" s="641"/>
      <c r="DC37" s="642"/>
      <c r="DD37" s="626">
        <v>1602953</v>
      </c>
      <c r="DE37" s="639"/>
      <c r="DF37" s="639"/>
      <c r="DG37" s="639"/>
      <c r="DH37" s="639"/>
      <c r="DI37" s="639"/>
      <c r="DJ37" s="639"/>
      <c r="DK37" s="640"/>
      <c r="DL37" s="626">
        <v>1546594</v>
      </c>
      <c r="DM37" s="639"/>
      <c r="DN37" s="639"/>
      <c r="DO37" s="639"/>
      <c r="DP37" s="639"/>
      <c r="DQ37" s="639"/>
      <c r="DR37" s="639"/>
      <c r="DS37" s="639"/>
      <c r="DT37" s="639"/>
      <c r="DU37" s="639"/>
      <c r="DV37" s="640"/>
      <c r="DW37" s="643">
        <v>10.5</v>
      </c>
      <c r="DX37" s="644"/>
      <c r="DY37" s="644"/>
      <c r="DZ37" s="644"/>
      <c r="EA37" s="644"/>
      <c r="EB37" s="644"/>
      <c r="EC37" s="645"/>
    </row>
    <row r="38" spans="2:133" ht="11.25" customHeight="1" x14ac:dyDescent="0.15">
      <c r="AQ38" s="646" t="s">
        <v>317</v>
      </c>
      <c r="AR38" s="647"/>
      <c r="AS38" s="647"/>
      <c r="AT38" s="647"/>
      <c r="AU38" s="647"/>
      <c r="AV38" s="647"/>
      <c r="AW38" s="647"/>
      <c r="AX38" s="647"/>
      <c r="AY38" s="648"/>
      <c r="AZ38" s="620" t="s">
        <v>318</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16547</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2254126</v>
      </c>
      <c r="CS38" s="621"/>
      <c r="CT38" s="621"/>
      <c r="CU38" s="621"/>
      <c r="CV38" s="621"/>
      <c r="CW38" s="621"/>
      <c r="CX38" s="621"/>
      <c r="CY38" s="622"/>
      <c r="CZ38" s="623">
        <v>9</v>
      </c>
      <c r="DA38" s="641"/>
      <c r="DB38" s="641"/>
      <c r="DC38" s="642"/>
      <c r="DD38" s="626">
        <v>1850568</v>
      </c>
      <c r="DE38" s="621"/>
      <c r="DF38" s="621"/>
      <c r="DG38" s="621"/>
      <c r="DH38" s="621"/>
      <c r="DI38" s="621"/>
      <c r="DJ38" s="621"/>
      <c r="DK38" s="622"/>
      <c r="DL38" s="626">
        <v>1817342</v>
      </c>
      <c r="DM38" s="621"/>
      <c r="DN38" s="621"/>
      <c r="DO38" s="621"/>
      <c r="DP38" s="621"/>
      <c r="DQ38" s="621"/>
      <c r="DR38" s="621"/>
      <c r="DS38" s="621"/>
      <c r="DT38" s="621"/>
      <c r="DU38" s="621"/>
      <c r="DV38" s="622"/>
      <c r="DW38" s="643">
        <v>12.4</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t="s">
        <v>318</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95</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320694</v>
      </c>
      <c r="CS39" s="639"/>
      <c r="CT39" s="639"/>
      <c r="CU39" s="639"/>
      <c r="CV39" s="639"/>
      <c r="CW39" s="639"/>
      <c r="CX39" s="639"/>
      <c r="CY39" s="640"/>
      <c r="CZ39" s="623">
        <v>1.3</v>
      </c>
      <c r="DA39" s="641"/>
      <c r="DB39" s="641"/>
      <c r="DC39" s="642"/>
      <c r="DD39" s="626">
        <v>278574</v>
      </c>
      <c r="DE39" s="639"/>
      <c r="DF39" s="639"/>
      <c r="DG39" s="639"/>
      <c r="DH39" s="639"/>
      <c r="DI39" s="639"/>
      <c r="DJ39" s="639"/>
      <c r="DK39" s="640"/>
      <c r="DL39" s="626" t="s">
        <v>318</v>
      </c>
      <c r="DM39" s="639"/>
      <c r="DN39" s="639"/>
      <c r="DO39" s="639"/>
      <c r="DP39" s="639"/>
      <c r="DQ39" s="639"/>
      <c r="DR39" s="639"/>
      <c r="DS39" s="639"/>
      <c r="DT39" s="639"/>
      <c r="DU39" s="639"/>
      <c r="DV39" s="640"/>
      <c r="DW39" s="643" t="s">
        <v>318</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539282</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108</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69</v>
      </c>
      <c r="CS40" s="621"/>
      <c r="CT40" s="621"/>
      <c r="CU40" s="621"/>
      <c r="CV40" s="621"/>
      <c r="CW40" s="621"/>
      <c r="CX40" s="621"/>
      <c r="CY40" s="622"/>
      <c r="CZ40" s="623">
        <v>0</v>
      </c>
      <c r="DA40" s="641"/>
      <c r="DB40" s="641"/>
      <c r="DC40" s="642"/>
      <c r="DD40" s="626" t="s">
        <v>318</v>
      </c>
      <c r="DE40" s="621"/>
      <c r="DF40" s="621"/>
      <c r="DG40" s="621"/>
      <c r="DH40" s="621"/>
      <c r="DI40" s="621"/>
      <c r="DJ40" s="621"/>
      <c r="DK40" s="622"/>
      <c r="DL40" s="626" t="s">
        <v>318</v>
      </c>
      <c r="DM40" s="621"/>
      <c r="DN40" s="621"/>
      <c r="DO40" s="621"/>
      <c r="DP40" s="621"/>
      <c r="DQ40" s="621"/>
      <c r="DR40" s="621"/>
      <c r="DS40" s="621"/>
      <c r="DT40" s="621"/>
      <c r="DU40" s="621"/>
      <c r="DV40" s="622"/>
      <c r="DW40" s="643" t="s">
        <v>318</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1309444</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290</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2356213</v>
      </c>
      <c r="CS42" s="621"/>
      <c r="CT42" s="621"/>
      <c r="CU42" s="621"/>
      <c r="CV42" s="621"/>
      <c r="CW42" s="621"/>
      <c r="CX42" s="621"/>
      <c r="CY42" s="622"/>
      <c r="CZ42" s="623">
        <v>9.4</v>
      </c>
      <c r="DA42" s="624"/>
      <c r="DB42" s="624"/>
      <c r="DC42" s="625"/>
      <c r="DD42" s="626">
        <v>537491</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153408</v>
      </c>
      <c r="CS43" s="639"/>
      <c r="CT43" s="639"/>
      <c r="CU43" s="639"/>
      <c r="CV43" s="639"/>
      <c r="CW43" s="639"/>
      <c r="CX43" s="639"/>
      <c r="CY43" s="640"/>
      <c r="CZ43" s="623">
        <v>0.6</v>
      </c>
      <c r="DA43" s="641"/>
      <c r="DB43" s="641"/>
      <c r="DC43" s="642"/>
      <c r="DD43" s="626">
        <v>153408</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336</v>
      </c>
      <c r="CD44" s="633" t="s">
        <v>288</v>
      </c>
      <c r="CE44" s="634"/>
      <c r="CF44" s="617" t="s">
        <v>337</v>
      </c>
      <c r="CG44" s="618"/>
      <c r="CH44" s="618"/>
      <c r="CI44" s="618"/>
      <c r="CJ44" s="618"/>
      <c r="CK44" s="618"/>
      <c r="CL44" s="618"/>
      <c r="CM44" s="618"/>
      <c r="CN44" s="618"/>
      <c r="CO44" s="618"/>
      <c r="CP44" s="618"/>
      <c r="CQ44" s="619"/>
      <c r="CR44" s="620">
        <v>2356213</v>
      </c>
      <c r="CS44" s="621"/>
      <c r="CT44" s="621"/>
      <c r="CU44" s="621"/>
      <c r="CV44" s="621"/>
      <c r="CW44" s="621"/>
      <c r="CX44" s="621"/>
      <c r="CY44" s="622"/>
      <c r="CZ44" s="623">
        <v>9.4</v>
      </c>
      <c r="DA44" s="624"/>
      <c r="DB44" s="624"/>
      <c r="DC44" s="625"/>
      <c r="DD44" s="626">
        <v>537491</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338</v>
      </c>
      <c r="CG45" s="618"/>
      <c r="CH45" s="618"/>
      <c r="CI45" s="618"/>
      <c r="CJ45" s="618"/>
      <c r="CK45" s="618"/>
      <c r="CL45" s="618"/>
      <c r="CM45" s="618"/>
      <c r="CN45" s="618"/>
      <c r="CO45" s="618"/>
      <c r="CP45" s="618"/>
      <c r="CQ45" s="619"/>
      <c r="CR45" s="620">
        <v>414522</v>
      </c>
      <c r="CS45" s="639"/>
      <c r="CT45" s="639"/>
      <c r="CU45" s="639"/>
      <c r="CV45" s="639"/>
      <c r="CW45" s="639"/>
      <c r="CX45" s="639"/>
      <c r="CY45" s="640"/>
      <c r="CZ45" s="623">
        <v>1.7</v>
      </c>
      <c r="DA45" s="641"/>
      <c r="DB45" s="641"/>
      <c r="DC45" s="642"/>
      <c r="DD45" s="626">
        <v>13652</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339</v>
      </c>
      <c r="CG46" s="618"/>
      <c r="CH46" s="618"/>
      <c r="CI46" s="618"/>
      <c r="CJ46" s="618"/>
      <c r="CK46" s="618"/>
      <c r="CL46" s="618"/>
      <c r="CM46" s="618"/>
      <c r="CN46" s="618"/>
      <c r="CO46" s="618"/>
      <c r="CP46" s="618"/>
      <c r="CQ46" s="619"/>
      <c r="CR46" s="620">
        <v>1941691</v>
      </c>
      <c r="CS46" s="621"/>
      <c r="CT46" s="621"/>
      <c r="CU46" s="621"/>
      <c r="CV46" s="621"/>
      <c r="CW46" s="621"/>
      <c r="CX46" s="621"/>
      <c r="CY46" s="622"/>
      <c r="CZ46" s="623">
        <v>7.8</v>
      </c>
      <c r="DA46" s="624"/>
      <c r="DB46" s="624"/>
      <c r="DC46" s="625"/>
      <c r="DD46" s="626">
        <v>523839</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340</v>
      </c>
      <c r="CG47" s="618"/>
      <c r="CH47" s="618"/>
      <c r="CI47" s="618"/>
      <c r="CJ47" s="618"/>
      <c r="CK47" s="618"/>
      <c r="CL47" s="618"/>
      <c r="CM47" s="618"/>
      <c r="CN47" s="618"/>
      <c r="CO47" s="618"/>
      <c r="CP47" s="618"/>
      <c r="CQ47" s="619"/>
      <c r="CR47" s="620" t="s">
        <v>113</v>
      </c>
      <c r="CS47" s="639"/>
      <c r="CT47" s="639"/>
      <c r="CU47" s="639"/>
      <c r="CV47" s="639"/>
      <c r="CW47" s="639"/>
      <c r="CX47" s="639"/>
      <c r="CY47" s="640"/>
      <c r="CZ47" s="623" t="s">
        <v>113</v>
      </c>
      <c r="DA47" s="641"/>
      <c r="DB47" s="641"/>
      <c r="DC47" s="642"/>
      <c r="DD47" s="626" t="s">
        <v>113</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341</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342</v>
      </c>
      <c r="CE49" s="602"/>
      <c r="CF49" s="602"/>
      <c r="CG49" s="602"/>
      <c r="CH49" s="602"/>
      <c r="CI49" s="602"/>
      <c r="CJ49" s="602"/>
      <c r="CK49" s="602"/>
      <c r="CL49" s="602"/>
      <c r="CM49" s="602"/>
      <c r="CN49" s="602"/>
      <c r="CO49" s="602"/>
      <c r="CP49" s="602"/>
      <c r="CQ49" s="603"/>
      <c r="CR49" s="604">
        <v>25040063</v>
      </c>
      <c r="CS49" s="605"/>
      <c r="CT49" s="605"/>
      <c r="CU49" s="605"/>
      <c r="CV49" s="605"/>
      <c r="CW49" s="605"/>
      <c r="CX49" s="605"/>
      <c r="CY49" s="606"/>
      <c r="CZ49" s="607">
        <v>100</v>
      </c>
      <c r="DA49" s="608"/>
      <c r="DB49" s="608"/>
      <c r="DC49" s="609"/>
      <c r="DD49" s="610">
        <v>15870691</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365</v>
      </c>
      <c r="C7" s="1080"/>
      <c r="D7" s="1080"/>
      <c r="E7" s="1080"/>
      <c r="F7" s="1080"/>
      <c r="G7" s="1080"/>
      <c r="H7" s="1080"/>
      <c r="I7" s="1080"/>
      <c r="J7" s="1080"/>
      <c r="K7" s="1080"/>
      <c r="L7" s="1080"/>
      <c r="M7" s="1080"/>
      <c r="N7" s="1080"/>
      <c r="O7" s="1080"/>
      <c r="P7" s="1081"/>
      <c r="Q7" s="1133">
        <v>24761</v>
      </c>
      <c r="R7" s="1134"/>
      <c r="S7" s="1134"/>
      <c r="T7" s="1134"/>
      <c r="U7" s="1134"/>
      <c r="V7" s="1134">
        <v>24507</v>
      </c>
      <c r="W7" s="1134"/>
      <c r="X7" s="1134"/>
      <c r="Y7" s="1134"/>
      <c r="Z7" s="1134"/>
      <c r="AA7" s="1134">
        <v>253</v>
      </c>
      <c r="AB7" s="1134"/>
      <c r="AC7" s="1134"/>
      <c r="AD7" s="1134"/>
      <c r="AE7" s="1135"/>
      <c r="AF7" s="1136">
        <v>238</v>
      </c>
      <c r="AG7" s="1137"/>
      <c r="AH7" s="1137"/>
      <c r="AI7" s="1137"/>
      <c r="AJ7" s="1138"/>
      <c r="AK7" s="1120">
        <v>11</v>
      </c>
      <c r="AL7" s="1121"/>
      <c r="AM7" s="1121"/>
      <c r="AN7" s="1121"/>
      <c r="AO7" s="1121"/>
      <c r="AP7" s="1121">
        <v>34806</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x14ac:dyDescent="0.15">
      <c r="A8" s="214">
        <v>2</v>
      </c>
      <c r="B8" s="1066" t="s">
        <v>366</v>
      </c>
      <c r="C8" s="1067"/>
      <c r="D8" s="1067"/>
      <c r="E8" s="1067"/>
      <c r="F8" s="1067"/>
      <c r="G8" s="1067"/>
      <c r="H8" s="1067"/>
      <c r="I8" s="1067"/>
      <c r="J8" s="1067"/>
      <c r="K8" s="1067"/>
      <c r="L8" s="1067"/>
      <c r="M8" s="1067"/>
      <c r="N8" s="1067"/>
      <c r="O8" s="1067"/>
      <c r="P8" s="1068"/>
      <c r="Q8" s="1072">
        <v>582</v>
      </c>
      <c r="R8" s="1073"/>
      <c r="S8" s="1073"/>
      <c r="T8" s="1073"/>
      <c r="U8" s="1073"/>
      <c r="V8" s="1073">
        <v>509</v>
      </c>
      <c r="W8" s="1073"/>
      <c r="X8" s="1073"/>
      <c r="Y8" s="1073"/>
      <c r="Z8" s="1073"/>
      <c r="AA8" s="1073">
        <v>73</v>
      </c>
      <c r="AB8" s="1073"/>
      <c r="AC8" s="1073"/>
      <c r="AD8" s="1073"/>
      <c r="AE8" s="1074"/>
      <c r="AF8" s="1048">
        <v>73</v>
      </c>
      <c r="AG8" s="1049"/>
      <c r="AH8" s="1049"/>
      <c r="AI8" s="1049"/>
      <c r="AJ8" s="1050"/>
      <c r="AK8" s="1115">
        <v>0</v>
      </c>
      <c r="AL8" s="1116"/>
      <c r="AM8" s="1116"/>
      <c r="AN8" s="1116"/>
      <c r="AO8" s="1116"/>
      <c r="AP8" s="1116">
        <v>500</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t="s">
        <v>367</v>
      </c>
      <c r="C9" s="1067"/>
      <c r="D9" s="1067"/>
      <c r="E9" s="1067"/>
      <c r="F9" s="1067"/>
      <c r="G9" s="1067"/>
      <c r="H9" s="1067"/>
      <c r="I9" s="1067"/>
      <c r="J9" s="1067"/>
      <c r="K9" s="1067"/>
      <c r="L9" s="1067"/>
      <c r="M9" s="1067"/>
      <c r="N9" s="1067"/>
      <c r="O9" s="1067"/>
      <c r="P9" s="1068"/>
      <c r="Q9" s="1072">
        <v>45</v>
      </c>
      <c r="R9" s="1073"/>
      <c r="S9" s="1073"/>
      <c r="T9" s="1073"/>
      <c r="U9" s="1073"/>
      <c r="V9" s="1073">
        <v>45</v>
      </c>
      <c r="W9" s="1073"/>
      <c r="X9" s="1073"/>
      <c r="Y9" s="1073"/>
      <c r="Z9" s="1073"/>
      <c r="AA9" s="1073"/>
      <c r="AB9" s="1073"/>
      <c r="AC9" s="1073"/>
      <c r="AD9" s="1073"/>
      <c r="AE9" s="1074"/>
      <c r="AF9" s="1048" t="s">
        <v>113</v>
      </c>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369</v>
      </c>
      <c r="B23" s="973" t="s">
        <v>370</v>
      </c>
      <c r="C23" s="974"/>
      <c r="D23" s="974"/>
      <c r="E23" s="974"/>
      <c r="F23" s="974"/>
      <c r="G23" s="974"/>
      <c r="H23" s="974"/>
      <c r="I23" s="974"/>
      <c r="J23" s="974"/>
      <c r="K23" s="974"/>
      <c r="L23" s="974"/>
      <c r="M23" s="974"/>
      <c r="N23" s="974"/>
      <c r="O23" s="974"/>
      <c r="P23" s="975"/>
      <c r="Q23" s="1097">
        <v>25367</v>
      </c>
      <c r="R23" s="1098"/>
      <c r="S23" s="1098"/>
      <c r="T23" s="1098"/>
      <c r="U23" s="1098"/>
      <c r="V23" s="1098">
        <v>25040</v>
      </c>
      <c r="W23" s="1098"/>
      <c r="X23" s="1098"/>
      <c r="Y23" s="1098"/>
      <c r="Z23" s="1098"/>
      <c r="AA23" s="1098">
        <v>327</v>
      </c>
      <c r="AB23" s="1098"/>
      <c r="AC23" s="1098"/>
      <c r="AD23" s="1098"/>
      <c r="AE23" s="1099"/>
      <c r="AF23" s="1100">
        <v>311</v>
      </c>
      <c r="AG23" s="1098"/>
      <c r="AH23" s="1098"/>
      <c r="AI23" s="1098"/>
      <c r="AJ23" s="1101"/>
      <c r="AK23" s="1102"/>
      <c r="AL23" s="1103"/>
      <c r="AM23" s="1103"/>
      <c r="AN23" s="1103"/>
      <c r="AO23" s="1103"/>
      <c r="AP23" s="1098"/>
      <c r="AQ23" s="1098"/>
      <c r="AR23" s="1098"/>
      <c r="AS23" s="1098"/>
      <c r="AT23" s="1098"/>
      <c r="AU23" s="1104"/>
      <c r="AV23" s="1104"/>
      <c r="AW23" s="1104"/>
      <c r="AX23" s="1104"/>
      <c r="AY23" s="1105"/>
      <c r="AZ23" s="1094" t="s">
        <v>113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348</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381</v>
      </c>
      <c r="C28" s="1080"/>
      <c r="D28" s="1080"/>
      <c r="E28" s="1080"/>
      <c r="F28" s="1080"/>
      <c r="G28" s="1080"/>
      <c r="H28" s="1080"/>
      <c r="I28" s="1080"/>
      <c r="J28" s="1080"/>
      <c r="K28" s="1080"/>
      <c r="L28" s="1080"/>
      <c r="M28" s="1080"/>
      <c r="N28" s="1080"/>
      <c r="O28" s="1080"/>
      <c r="P28" s="1081"/>
      <c r="Q28" s="1082">
        <v>8399</v>
      </c>
      <c r="R28" s="1083"/>
      <c r="S28" s="1083"/>
      <c r="T28" s="1083"/>
      <c r="U28" s="1083"/>
      <c r="V28" s="1083">
        <v>8017</v>
      </c>
      <c r="W28" s="1083"/>
      <c r="X28" s="1083"/>
      <c r="Y28" s="1083"/>
      <c r="Z28" s="1083"/>
      <c r="AA28" s="1083">
        <v>382</v>
      </c>
      <c r="AB28" s="1083"/>
      <c r="AC28" s="1083"/>
      <c r="AD28" s="1083"/>
      <c r="AE28" s="1084"/>
      <c r="AF28" s="1085">
        <v>382</v>
      </c>
      <c r="AG28" s="1083"/>
      <c r="AH28" s="1083"/>
      <c r="AI28" s="1083"/>
      <c r="AJ28" s="1086"/>
      <c r="AK28" s="1087">
        <v>539</v>
      </c>
      <c r="AL28" s="1075"/>
      <c r="AM28" s="1075"/>
      <c r="AN28" s="1075"/>
      <c r="AO28" s="1075"/>
      <c r="AP28" s="1075"/>
      <c r="AQ28" s="1075"/>
      <c r="AR28" s="1075"/>
      <c r="AS28" s="1075"/>
      <c r="AT28" s="1075"/>
      <c r="AU28" s="1075"/>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382</v>
      </c>
      <c r="C29" s="1067"/>
      <c r="D29" s="1067"/>
      <c r="E29" s="1067"/>
      <c r="F29" s="1067"/>
      <c r="G29" s="1067"/>
      <c r="H29" s="1067"/>
      <c r="I29" s="1067"/>
      <c r="J29" s="1067"/>
      <c r="K29" s="1067"/>
      <c r="L29" s="1067"/>
      <c r="M29" s="1067"/>
      <c r="N29" s="1067"/>
      <c r="O29" s="1067"/>
      <c r="P29" s="1068"/>
      <c r="Q29" s="1072">
        <v>820</v>
      </c>
      <c r="R29" s="1073"/>
      <c r="S29" s="1073"/>
      <c r="T29" s="1073"/>
      <c r="U29" s="1073"/>
      <c r="V29" s="1073">
        <v>814</v>
      </c>
      <c r="W29" s="1073"/>
      <c r="X29" s="1073"/>
      <c r="Y29" s="1073"/>
      <c r="Z29" s="1073"/>
      <c r="AA29" s="1073">
        <v>6</v>
      </c>
      <c r="AB29" s="1073"/>
      <c r="AC29" s="1073"/>
      <c r="AD29" s="1073"/>
      <c r="AE29" s="1074"/>
      <c r="AF29" s="1048">
        <v>6</v>
      </c>
      <c r="AG29" s="1049"/>
      <c r="AH29" s="1049"/>
      <c r="AI29" s="1049"/>
      <c r="AJ29" s="1050"/>
      <c r="AK29" s="1009">
        <v>177</v>
      </c>
      <c r="AL29" s="1000"/>
      <c r="AM29" s="1000"/>
      <c r="AN29" s="1000"/>
      <c r="AO29" s="1000"/>
      <c r="AP29" s="1000"/>
      <c r="AQ29" s="1000"/>
      <c r="AR29" s="1000"/>
      <c r="AS29" s="1000"/>
      <c r="AT29" s="1000"/>
      <c r="AU29" s="1000"/>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383</v>
      </c>
      <c r="C30" s="1067"/>
      <c r="D30" s="1067"/>
      <c r="E30" s="1067"/>
      <c r="F30" s="1067"/>
      <c r="G30" s="1067"/>
      <c r="H30" s="1067"/>
      <c r="I30" s="1067"/>
      <c r="J30" s="1067"/>
      <c r="K30" s="1067"/>
      <c r="L30" s="1067"/>
      <c r="M30" s="1067"/>
      <c r="N30" s="1067"/>
      <c r="O30" s="1067"/>
      <c r="P30" s="1068"/>
      <c r="Q30" s="1072">
        <v>4093</v>
      </c>
      <c r="R30" s="1073"/>
      <c r="S30" s="1073"/>
      <c r="T30" s="1073"/>
      <c r="U30" s="1073"/>
      <c r="V30" s="1073">
        <v>3915</v>
      </c>
      <c r="W30" s="1073"/>
      <c r="X30" s="1073"/>
      <c r="Y30" s="1073"/>
      <c r="Z30" s="1073"/>
      <c r="AA30" s="1073">
        <v>179</v>
      </c>
      <c r="AB30" s="1073"/>
      <c r="AC30" s="1073"/>
      <c r="AD30" s="1073"/>
      <c r="AE30" s="1074"/>
      <c r="AF30" s="1048">
        <v>177</v>
      </c>
      <c r="AG30" s="1049"/>
      <c r="AH30" s="1049"/>
      <c r="AI30" s="1049"/>
      <c r="AJ30" s="1050"/>
      <c r="AK30" s="1009">
        <v>602</v>
      </c>
      <c r="AL30" s="1000"/>
      <c r="AM30" s="1000"/>
      <c r="AN30" s="1000"/>
      <c r="AO30" s="1000"/>
      <c r="AP30" s="1000"/>
      <c r="AQ30" s="1000"/>
      <c r="AR30" s="1000"/>
      <c r="AS30" s="1000"/>
      <c r="AT30" s="1000"/>
      <c r="AU30" s="1000"/>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384</v>
      </c>
      <c r="C31" s="1067"/>
      <c r="D31" s="1067"/>
      <c r="E31" s="1067"/>
      <c r="F31" s="1067"/>
      <c r="G31" s="1067"/>
      <c r="H31" s="1067"/>
      <c r="I31" s="1067"/>
      <c r="J31" s="1067"/>
      <c r="K31" s="1067"/>
      <c r="L31" s="1067"/>
      <c r="M31" s="1067"/>
      <c r="N31" s="1067"/>
      <c r="O31" s="1067"/>
      <c r="P31" s="1068"/>
      <c r="Q31" s="1072">
        <v>2990</v>
      </c>
      <c r="R31" s="1073"/>
      <c r="S31" s="1073"/>
      <c r="T31" s="1073"/>
      <c r="U31" s="1073"/>
      <c r="V31" s="1073">
        <v>373</v>
      </c>
      <c r="W31" s="1073"/>
      <c r="X31" s="1073"/>
      <c r="Y31" s="1073"/>
      <c r="Z31" s="1073"/>
      <c r="AA31" s="1073">
        <v>2617</v>
      </c>
      <c r="AB31" s="1073"/>
      <c r="AC31" s="1073"/>
      <c r="AD31" s="1073"/>
      <c r="AE31" s="1074"/>
      <c r="AF31" s="1048">
        <v>2617</v>
      </c>
      <c r="AG31" s="1049"/>
      <c r="AH31" s="1049"/>
      <c r="AI31" s="1049"/>
      <c r="AJ31" s="1050"/>
      <c r="AK31" s="1009">
        <v>12</v>
      </c>
      <c r="AL31" s="1000"/>
      <c r="AM31" s="1000"/>
      <c r="AN31" s="1000"/>
      <c r="AO31" s="1000"/>
      <c r="AP31" s="1000">
        <v>171</v>
      </c>
      <c r="AQ31" s="1000"/>
      <c r="AR31" s="1000"/>
      <c r="AS31" s="1000"/>
      <c r="AT31" s="1000"/>
      <c r="AU31" s="1000"/>
      <c r="AV31" s="1000"/>
      <c r="AW31" s="1000"/>
      <c r="AX31" s="1000"/>
      <c r="AY31" s="1000"/>
      <c r="AZ31" s="1071"/>
      <c r="BA31" s="1071"/>
      <c r="BB31" s="1071"/>
      <c r="BC31" s="1071"/>
      <c r="BD31" s="1071"/>
      <c r="BE31" s="1061" t="s">
        <v>385</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386</v>
      </c>
      <c r="C32" s="1067"/>
      <c r="D32" s="1067"/>
      <c r="E32" s="1067"/>
      <c r="F32" s="1067"/>
      <c r="G32" s="1067"/>
      <c r="H32" s="1067"/>
      <c r="I32" s="1067"/>
      <c r="J32" s="1067"/>
      <c r="K32" s="1067"/>
      <c r="L32" s="1067"/>
      <c r="M32" s="1067"/>
      <c r="N32" s="1067"/>
      <c r="O32" s="1067"/>
      <c r="P32" s="1068"/>
      <c r="Q32" s="1072">
        <v>1935</v>
      </c>
      <c r="R32" s="1073"/>
      <c r="S32" s="1073"/>
      <c r="T32" s="1073"/>
      <c r="U32" s="1073"/>
      <c r="V32" s="1073">
        <v>1912</v>
      </c>
      <c r="W32" s="1073"/>
      <c r="X32" s="1073"/>
      <c r="Y32" s="1073"/>
      <c r="Z32" s="1073"/>
      <c r="AA32" s="1073">
        <v>23</v>
      </c>
      <c r="AB32" s="1073"/>
      <c r="AC32" s="1073"/>
      <c r="AD32" s="1073"/>
      <c r="AE32" s="1074"/>
      <c r="AF32" s="1048">
        <v>23</v>
      </c>
      <c r="AG32" s="1049"/>
      <c r="AH32" s="1049"/>
      <c r="AI32" s="1049"/>
      <c r="AJ32" s="1050"/>
      <c r="AK32" s="1009">
        <v>405</v>
      </c>
      <c r="AL32" s="1000"/>
      <c r="AM32" s="1000"/>
      <c r="AN32" s="1000"/>
      <c r="AO32" s="1000"/>
      <c r="AP32" s="1000">
        <v>11845</v>
      </c>
      <c r="AQ32" s="1000"/>
      <c r="AR32" s="1000"/>
      <c r="AS32" s="1000"/>
      <c r="AT32" s="1000"/>
      <c r="AU32" s="1000">
        <v>6622</v>
      </c>
      <c r="AV32" s="1000"/>
      <c r="AW32" s="1000"/>
      <c r="AX32" s="1000"/>
      <c r="AY32" s="1000"/>
      <c r="AZ32" s="1071"/>
      <c r="BA32" s="1071"/>
      <c r="BB32" s="1071"/>
      <c r="BC32" s="1071"/>
      <c r="BD32" s="1071"/>
      <c r="BE32" s="1061" t="s">
        <v>387</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388</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369</v>
      </c>
      <c r="B63" s="973" t="s">
        <v>389</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3205</v>
      </c>
      <c r="AG63" s="988"/>
      <c r="AH63" s="988"/>
      <c r="AI63" s="988"/>
      <c r="AJ63" s="1059"/>
      <c r="AK63" s="1060"/>
      <c r="AL63" s="992"/>
      <c r="AM63" s="992"/>
      <c r="AN63" s="992"/>
      <c r="AO63" s="992"/>
      <c r="AP63" s="988"/>
      <c r="AQ63" s="988"/>
      <c r="AR63" s="988"/>
      <c r="AS63" s="988"/>
      <c r="AT63" s="988"/>
      <c r="AU63" s="988"/>
      <c r="AV63" s="988"/>
      <c r="AW63" s="988"/>
      <c r="AX63" s="988"/>
      <c r="AY63" s="988"/>
      <c r="AZ63" s="1054"/>
      <c r="BA63" s="1054"/>
      <c r="BB63" s="1054"/>
      <c r="BC63" s="1054"/>
      <c r="BD63" s="1054"/>
      <c r="BE63" s="989"/>
      <c r="BF63" s="989"/>
      <c r="BG63" s="989"/>
      <c r="BH63" s="989"/>
      <c r="BI63" s="990"/>
      <c r="BJ63" s="1055" t="s">
        <v>113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391</v>
      </c>
      <c r="B66" s="1025"/>
      <c r="C66" s="1025"/>
      <c r="D66" s="1025"/>
      <c r="E66" s="1025"/>
      <c r="F66" s="1025"/>
      <c r="G66" s="1025"/>
      <c r="H66" s="1025"/>
      <c r="I66" s="1025"/>
      <c r="J66" s="1025"/>
      <c r="K66" s="1025"/>
      <c r="L66" s="1025"/>
      <c r="M66" s="1025"/>
      <c r="N66" s="1025"/>
      <c r="O66" s="1025"/>
      <c r="P66" s="1026"/>
      <c r="Q66" s="1030" t="s">
        <v>373</v>
      </c>
      <c r="R66" s="1031"/>
      <c r="S66" s="1031"/>
      <c r="T66" s="1031"/>
      <c r="U66" s="1032"/>
      <c r="V66" s="1030" t="s">
        <v>374</v>
      </c>
      <c r="W66" s="1031"/>
      <c r="X66" s="1031"/>
      <c r="Y66" s="1031"/>
      <c r="Z66" s="1032"/>
      <c r="AA66" s="1030" t="s">
        <v>375</v>
      </c>
      <c r="AB66" s="1031"/>
      <c r="AC66" s="1031"/>
      <c r="AD66" s="1031"/>
      <c r="AE66" s="1032"/>
      <c r="AF66" s="1036" t="s">
        <v>376</v>
      </c>
      <c r="AG66" s="1037"/>
      <c r="AH66" s="1037"/>
      <c r="AI66" s="1037"/>
      <c r="AJ66" s="1038"/>
      <c r="AK66" s="1030" t="s">
        <v>377</v>
      </c>
      <c r="AL66" s="1025"/>
      <c r="AM66" s="1025"/>
      <c r="AN66" s="1025"/>
      <c r="AO66" s="1026"/>
      <c r="AP66" s="1030" t="s">
        <v>378</v>
      </c>
      <c r="AQ66" s="1031"/>
      <c r="AR66" s="1031"/>
      <c r="AS66" s="1031"/>
      <c r="AT66" s="1032"/>
      <c r="AU66" s="1030" t="s">
        <v>392</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535</v>
      </c>
      <c r="C68" s="1015"/>
      <c r="D68" s="1015"/>
      <c r="E68" s="1015"/>
      <c r="F68" s="1015"/>
      <c r="G68" s="1015"/>
      <c r="H68" s="1015"/>
      <c r="I68" s="1015"/>
      <c r="J68" s="1015"/>
      <c r="K68" s="1015"/>
      <c r="L68" s="1015"/>
      <c r="M68" s="1015"/>
      <c r="N68" s="1015"/>
      <c r="O68" s="1015"/>
      <c r="P68" s="1016"/>
      <c r="Q68" s="1017">
        <v>1000</v>
      </c>
      <c r="R68" s="1011"/>
      <c r="S68" s="1011"/>
      <c r="T68" s="1011"/>
      <c r="U68" s="1011"/>
      <c r="V68" s="1011">
        <v>990</v>
      </c>
      <c r="W68" s="1011"/>
      <c r="X68" s="1011"/>
      <c r="Y68" s="1011"/>
      <c r="Z68" s="1011"/>
      <c r="AA68" s="1011">
        <v>10</v>
      </c>
      <c r="AB68" s="1011"/>
      <c r="AC68" s="1011"/>
      <c r="AD68" s="1011"/>
      <c r="AE68" s="1011"/>
      <c r="AF68" s="1011">
        <v>10</v>
      </c>
      <c r="AG68" s="1011"/>
      <c r="AH68" s="1011"/>
      <c r="AI68" s="1011"/>
      <c r="AJ68" s="1011"/>
      <c r="AK68" s="1011">
        <v>707</v>
      </c>
      <c r="AL68" s="1011"/>
      <c r="AM68" s="1011"/>
      <c r="AN68" s="1011"/>
      <c r="AO68" s="1011"/>
      <c r="AP68" s="1011">
        <v>3955</v>
      </c>
      <c r="AQ68" s="1011"/>
      <c r="AR68" s="1011"/>
      <c r="AS68" s="1011"/>
      <c r="AT68" s="1011"/>
      <c r="AU68" s="1011">
        <v>230</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536</v>
      </c>
      <c r="C69" s="1004"/>
      <c r="D69" s="1004"/>
      <c r="E69" s="1004"/>
      <c r="F69" s="1004"/>
      <c r="G69" s="1004"/>
      <c r="H69" s="1004"/>
      <c r="I69" s="1004"/>
      <c r="J69" s="1004"/>
      <c r="K69" s="1004"/>
      <c r="L69" s="1004"/>
      <c r="M69" s="1004"/>
      <c r="N69" s="1004"/>
      <c r="O69" s="1004"/>
      <c r="P69" s="1005"/>
      <c r="Q69" s="1006">
        <v>1328</v>
      </c>
      <c r="R69" s="1000"/>
      <c r="S69" s="1000"/>
      <c r="T69" s="1000"/>
      <c r="U69" s="1000"/>
      <c r="V69" s="1000">
        <v>1271</v>
      </c>
      <c r="W69" s="1000"/>
      <c r="X69" s="1000"/>
      <c r="Y69" s="1000"/>
      <c r="Z69" s="1000"/>
      <c r="AA69" s="1000">
        <v>57</v>
      </c>
      <c r="AB69" s="1000"/>
      <c r="AC69" s="1000"/>
      <c r="AD69" s="1000"/>
      <c r="AE69" s="1000"/>
      <c r="AF69" s="1000">
        <v>57</v>
      </c>
      <c r="AG69" s="1000"/>
      <c r="AH69" s="1000"/>
      <c r="AI69" s="1000"/>
      <c r="AJ69" s="1000"/>
      <c r="AK69" s="1000"/>
      <c r="AL69" s="1000"/>
      <c r="AM69" s="1000"/>
      <c r="AN69" s="1000"/>
      <c r="AO69" s="1000"/>
      <c r="AP69" s="1000">
        <v>456</v>
      </c>
      <c r="AQ69" s="1000"/>
      <c r="AR69" s="1000"/>
      <c r="AS69" s="1000"/>
      <c r="AT69" s="1000"/>
      <c r="AU69" s="1000">
        <v>382</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538</v>
      </c>
      <c r="C70" s="1004"/>
      <c r="D70" s="1004"/>
      <c r="E70" s="1004"/>
      <c r="F70" s="1004"/>
      <c r="G70" s="1004"/>
      <c r="H70" s="1004"/>
      <c r="I70" s="1004"/>
      <c r="J70" s="1004"/>
      <c r="K70" s="1004"/>
      <c r="L70" s="1004"/>
      <c r="M70" s="1004"/>
      <c r="N70" s="1004"/>
      <c r="O70" s="1004"/>
      <c r="P70" s="1005"/>
      <c r="Q70" s="1006">
        <v>708</v>
      </c>
      <c r="R70" s="1000"/>
      <c r="S70" s="1000"/>
      <c r="T70" s="1000"/>
      <c r="U70" s="1000"/>
      <c r="V70" s="1000">
        <v>675</v>
      </c>
      <c r="W70" s="1000"/>
      <c r="X70" s="1000"/>
      <c r="Y70" s="1000"/>
      <c r="Z70" s="1000"/>
      <c r="AA70" s="1000">
        <v>33</v>
      </c>
      <c r="AB70" s="1000"/>
      <c r="AC70" s="1000"/>
      <c r="AD70" s="1000"/>
      <c r="AE70" s="1000"/>
      <c r="AF70" s="1000">
        <v>33</v>
      </c>
      <c r="AG70" s="1000"/>
      <c r="AH70" s="1000"/>
      <c r="AI70" s="1000"/>
      <c r="AJ70" s="1000"/>
      <c r="AK70" s="1000"/>
      <c r="AL70" s="1000"/>
      <c r="AM70" s="1000"/>
      <c r="AN70" s="1000"/>
      <c r="AO70" s="1000"/>
      <c r="AP70" s="1000">
        <v>206</v>
      </c>
      <c r="AQ70" s="1000"/>
      <c r="AR70" s="1000"/>
      <c r="AS70" s="1000"/>
      <c r="AT70" s="1000"/>
      <c r="AU70" s="1000">
        <v>142</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539</v>
      </c>
      <c r="C71" s="1004"/>
      <c r="D71" s="1004"/>
      <c r="E71" s="1004"/>
      <c r="F71" s="1004"/>
      <c r="G71" s="1004"/>
      <c r="H71" s="1004"/>
      <c r="I71" s="1004"/>
      <c r="J71" s="1004"/>
      <c r="K71" s="1004"/>
      <c r="L71" s="1004"/>
      <c r="M71" s="1004"/>
      <c r="N71" s="1004"/>
      <c r="O71" s="1004"/>
      <c r="P71" s="1005"/>
      <c r="Q71" s="1006">
        <v>125</v>
      </c>
      <c r="R71" s="1000"/>
      <c r="S71" s="1000"/>
      <c r="T71" s="1000"/>
      <c r="U71" s="1000"/>
      <c r="V71" s="1000">
        <v>95</v>
      </c>
      <c r="W71" s="1000"/>
      <c r="X71" s="1000"/>
      <c r="Y71" s="1000"/>
      <c r="Z71" s="1000"/>
      <c r="AA71" s="1000">
        <v>31</v>
      </c>
      <c r="AB71" s="1000"/>
      <c r="AC71" s="1000"/>
      <c r="AD71" s="1000"/>
      <c r="AE71" s="1000"/>
      <c r="AF71" s="1000">
        <v>31</v>
      </c>
      <c r="AG71" s="1000"/>
      <c r="AH71" s="1000"/>
      <c r="AI71" s="1000"/>
      <c r="AJ71" s="1000"/>
      <c r="AK71" s="1000"/>
      <c r="AL71" s="1000"/>
      <c r="AM71" s="1000"/>
      <c r="AN71" s="1000"/>
      <c r="AO71" s="1000"/>
      <c r="AP71" s="1000">
        <v>6</v>
      </c>
      <c r="AQ71" s="1000"/>
      <c r="AR71" s="1000"/>
      <c r="AS71" s="1000"/>
      <c r="AT71" s="1000"/>
      <c r="AU71" s="1000">
        <v>2</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540</v>
      </c>
      <c r="C72" s="1004"/>
      <c r="D72" s="1004"/>
      <c r="E72" s="1004"/>
      <c r="F72" s="1004"/>
      <c r="G72" s="1004"/>
      <c r="H72" s="1004"/>
      <c r="I72" s="1004"/>
      <c r="J72" s="1004"/>
      <c r="K72" s="1004"/>
      <c r="L72" s="1004"/>
      <c r="M72" s="1004"/>
      <c r="N72" s="1004"/>
      <c r="O72" s="1004"/>
      <c r="P72" s="1005"/>
      <c r="Q72" s="1006">
        <v>2072</v>
      </c>
      <c r="R72" s="1000"/>
      <c r="S72" s="1000"/>
      <c r="T72" s="1000"/>
      <c r="U72" s="1000"/>
      <c r="V72" s="1000">
        <v>2059</v>
      </c>
      <c r="W72" s="1000"/>
      <c r="X72" s="1000"/>
      <c r="Y72" s="1000"/>
      <c r="Z72" s="1000"/>
      <c r="AA72" s="1000">
        <v>13</v>
      </c>
      <c r="AB72" s="1000"/>
      <c r="AC72" s="1000"/>
      <c r="AD72" s="1000"/>
      <c r="AE72" s="1000"/>
      <c r="AF72" s="1000">
        <v>13</v>
      </c>
      <c r="AG72" s="1000"/>
      <c r="AH72" s="1000"/>
      <c r="AI72" s="1000"/>
      <c r="AJ72" s="1000"/>
      <c r="AK72" s="1000">
        <v>150</v>
      </c>
      <c r="AL72" s="1000"/>
      <c r="AM72" s="1000"/>
      <c r="AN72" s="1000"/>
      <c r="AO72" s="1000"/>
      <c r="AP72" s="1000">
        <v>315</v>
      </c>
      <c r="AQ72" s="1000"/>
      <c r="AR72" s="1000"/>
      <c r="AS72" s="1000"/>
      <c r="AT72" s="1000"/>
      <c r="AU72" s="1000">
        <v>58</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537</v>
      </c>
      <c r="C73" s="1004"/>
      <c r="D73" s="1004"/>
      <c r="E73" s="1004"/>
      <c r="F73" s="1004"/>
      <c r="G73" s="1004"/>
      <c r="H73" s="1004"/>
      <c r="I73" s="1004"/>
      <c r="J73" s="1004"/>
      <c r="K73" s="1004"/>
      <c r="L73" s="1004"/>
      <c r="M73" s="1004"/>
      <c r="N73" s="1004"/>
      <c r="O73" s="1004"/>
      <c r="P73" s="1005"/>
      <c r="Q73" s="1006">
        <v>203</v>
      </c>
      <c r="R73" s="1000"/>
      <c r="S73" s="1000"/>
      <c r="T73" s="1000"/>
      <c r="U73" s="1000"/>
      <c r="V73" s="1000">
        <v>125</v>
      </c>
      <c r="W73" s="1000"/>
      <c r="X73" s="1000"/>
      <c r="Y73" s="1000"/>
      <c r="Z73" s="1000"/>
      <c r="AA73" s="1000">
        <v>78</v>
      </c>
      <c r="AB73" s="1000"/>
      <c r="AC73" s="1000"/>
      <c r="AD73" s="1000"/>
      <c r="AE73" s="1000"/>
      <c r="AF73" s="1000">
        <v>78</v>
      </c>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369</v>
      </c>
      <c r="B88" s="973" t="s">
        <v>393</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394</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401</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402</v>
      </c>
      <c r="AB109" s="923"/>
      <c r="AC109" s="923"/>
      <c r="AD109" s="923"/>
      <c r="AE109" s="924"/>
      <c r="AF109" s="925" t="s">
        <v>287</v>
      </c>
      <c r="AG109" s="923"/>
      <c r="AH109" s="923"/>
      <c r="AI109" s="923"/>
      <c r="AJ109" s="924"/>
      <c r="AK109" s="925" t="s">
        <v>286</v>
      </c>
      <c r="AL109" s="923"/>
      <c r="AM109" s="923"/>
      <c r="AN109" s="923"/>
      <c r="AO109" s="924"/>
      <c r="AP109" s="925" t="s">
        <v>403</v>
      </c>
      <c r="AQ109" s="923"/>
      <c r="AR109" s="923"/>
      <c r="AS109" s="923"/>
      <c r="AT109" s="954"/>
      <c r="AU109" s="922" t="s">
        <v>401</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402</v>
      </c>
      <c r="BR109" s="923"/>
      <c r="BS109" s="923"/>
      <c r="BT109" s="923"/>
      <c r="BU109" s="924"/>
      <c r="BV109" s="925" t="s">
        <v>287</v>
      </c>
      <c r="BW109" s="923"/>
      <c r="BX109" s="923"/>
      <c r="BY109" s="923"/>
      <c r="BZ109" s="924"/>
      <c r="CA109" s="925" t="s">
        <v>286</v>
      </c>
      <c r="CB109" s="923"/>
      <c r="CC109" s="923"/>
      <c r="CD109" s="923"/>
      <c r="CE109" s="924"/>
      <c r="CF109" s="961" t="s">
        <v>403</v>
      </c>
      <c r="CG109" s="961"/>
      <c r="CH109" s="961"/>
      <c r="CI109" s="961"/>
      <c r="CJ109" s="961"/>
      <c r="CK109" s="925" t="s">
        <v>404</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402</v>
      </c>
      <c r="DH109" s="923"/>
      <c r="DI109" s="923"/>
      <c r="DJ109" s="923"/>
      <c r="DK109" s="924"/>
      <c r="DL109" s="925" t="s">
        <v>287</v>
      </c>
      <c r="DM109" s="923"/>
      <c r="DN109" s="923"/>
      <c r="DO109" s="923"/>
      <c r="DP109" s="924"/>
      <c r="DQ109" s="925" t="s">
        <v>286</v>
      </c>
      <c r="DR109" s="923"/>
      <c r="DS109" s="923"/>
      <c r="DT109" s="923"/>
      <c r="DU109" s="924"/>
      <c r="DV109" s="925" t="s">
        <v>403</v>
      </c>
      <c r="DW109" s="923"/>
      <c r="DX109" s="923"/>
      <c r="DY109" s="923"/>
      <c r="DZ109" s="954"/>
    </row>
    <row r="110" spans="1:131" s="199" customFormat="1" ht="26.25" customHeight="1" x14ac:dyDescent="0.15">
      <c r="A110" s="825" t="s">
        <v>405</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4024239</v>
      </c>
      <c r="AB110" s="916"/>
      <c r="AC110" s="916"/>
      <c r="AD110" s="916"/>
      <c r="AE110" s="917"/>
      <c r="AF110" s="918">
        <v>3849354</v>
      </c>
      <c r="AG110" s="916"/>
      <c r="AH110" s="916"/>
      <c r="AI110" s="916"/>
      <c r="AJ110" s="917"/>
      <c r="AK110" s="918">
        <v>3756596</v>
      </c>
      <c r="AL110" s="916"/>
      <c r="AM110" s="916"/>
      <c r="AN110" s="916"/>
      <c r="AO110" s="917"/>
      <c r="AP110" s="919">
        <v>29.5</v>
      </c>
      <c r="AQ110" s="920"/>
      <c r="AR110" s="920"/>
      <c r="AS110" s="920"/>
      <c r="AT110" s="921"/>
      <c r="AU110" s="955" t="s">
        <v>62</v>
      </c>
      <c r="AV110" s="956"/>
      <c r="AW110" s="956"/>
      <c r="AX110" s="956"/>
      <c r="AY110" s="956"/>
      <c r="AZ110" s="881" t="s">
        <v>406</v>
      </c>
      <c r="BA110" s="826"/>
      <c r="BB110" s="826"/>
      <c r="BC110" s="826"/>
      <c r="BD110" s="826"/>
      <c r="BE110" s="826"/>
      <c r="BF110" s="826"/>
      <c r="BG110" s="826"/>
      <c r="BH110" s="826"/>
      <c r="BI110" s="826"/>
      <c r="BJ110" s="826"/>
      <c r="BK110" s="826"/>
      <c r="BL110" s="826"/>
      <c r="BM110" s="826"/>
      <c r="BN110" s="826"/>
      <c r="BO110" s="826"/>
      <c r="BP110" s="827"/>
      <c r="BQ110" s="882">
        <v>35819126</v>
      </c>
      <c r="BR110" s="863"/>
      <c r="BS110" s="863"/>
      <c r="BT110" s="863"/>
      <c r="BU110" s="863"/>
      <c r="BV110" s="863">
        <v>36038256</v>
      </c>
      <c r="BW110" s="863"/>
      <c r="BX110" s="863"/>
      <c r="BY110" s="863"/>
      <c r="BZ110" s="863"/>
      <c r="CA110" s="863">
        <v>35306032</v>
      </c>
      <c r="CB110" s="863"/>
      <c r="CC110" s="863"/>
      <c r="CD110" s="863"/>
      <c r="CE110" s="863"/>
      <c r="CF110" s="887">
        <v>277.2</v>
      </c>
      <c r="CG110" s="888"/>
      <c r="CH110" s="888"/>
      <c r="CI110" s="888"/>
      <c r="CJ110" s="888"/>
      <c r="CK110" s="951" t="s">
        <v>407</v>
      </c>
      <c r="CL110" s="837"/>
      <c r="CM110" s="912" t="s">
        <v>408</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113</v>
      </c>
      <c r="DH110" s="863"/>
      <c r="DI110" s="863"/>
      <c r="DJ110" s="863"/>
      <c r="DK110" s="863"/>
      <c r="DL110" s="863" t="s">
        <v>113</v>
      </c>
      <c r="DM110" s="863"/>
      <c r="DN110" s="863"/>
      <c r="DO110" s="863"/>
      <c r="DP110" s="863"/>
      <c r="DQ110" s="863" t="s">
        <v>113</v>
      </c>
      <c r="DR110" s="863"/>
      <c r="DS110" s="863"/>
      <c r="DT110" s="863"/>
      <c r="DU110" s="863"/>
      <c r="DV110" s="864" t="s">
        <v>113</v>
      </c>
      <c r="DW110" s="864"/>
      <c r="DX110" s="864"/>
      <c r="DY110" s="864"/>
      <c r="DZ110" s="865"/>
    </row>
    <row r="111" spans="1:131" s="199" customFormat="1" ht="26.25" customHeight="1" x14ac:dyDescent="0.15">
      <c r="A111" s="792" t="s">
        <v>409</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410</v>
      </c>
      <c r="BA111" s="768"/>
      <c r="BB111" s="768"/>
      <c r="BC111" s="768"/>
      <c r="BD111" s="768"/>
      <c r="BE111" s="768"/>
      <c r="BF111" s="768"/>
      <c r="BG111" s="768"/>
      <c r="BH111" s="768"/>
      <c r="BI111" s="768"/>
      <c r="BJ111" s="768"/>
      <c r="BK111" s="768"/>
      <c r="BL111" s="768"/>
      <c r="BM111" s="768"/>
      <c r="BN111" s="768"/>
      <c r="BO111" s="768"/>
      <c r="BP111" s="769"/>
      <c r="BQ111" s="834">
        <v>76639</v>
      </c>
      <c r="BR111" s="835"/>
      <c r="BS111" s="835"/>
      <c r="BT111" s="835"/>
      <c r="BU111" s="835"/>
      <c r="BV111" s="835">
        <v>76148</v>
      </c>
      <c r="BW111" s="835"/>
      <c r="BX111" s="835"/>
      <c r="BY111" s="835"/>
      <c r="BZ111" s="835"/>
      <c r="CA111" s="835">
        <v>24832</v>
      </c>
      <c r="CB111" s="835"/>
      <c r="CC111" s="835"/>
      <c r="CD111" s="835"/>
      <c r="CE111" s="835"/>
      <c r="CF111" s="896">
        <v>0.2</v>
      </c>
      <c r="CG111" s="897"/>
      <c r="CH111" s="897"/>
      <c r="CI111" s="897"/>
      <c r="CJ111" s="897"/>
      <c r="CK111" s="952"/>
      <c r="CL111" s="839"/>
      <c r="CM111" s="842" t="s">
        <v>411</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v>76639</v>
      </c>
      <c r="DH111" s="835"/>
      <c r="DI111" s="835"/>
      <c r="DJ111" s="835"/>
      <c r="DK111" s="835"/>
      <c r="DL111" s="835">
        <v>76148</v>
      </c>
      <c r="DM111" s="835"/>
      <c r="DN111" s="835"/>
      <c r="DO111" s="835"/>
      <c r="DP111" s="835"/>
      <c r="DQ111" s="835">
        <v>24832</v>
      </c>
      <c r="DR111" s="835"/>
      <c r="DS111" s="835"/>
      <c r="DT111" s="835"/>
      <c r="DU111" s="835"/>
      <c r="DV111" s="812">
        <v>0.2</v>
      </c>
      <c r="DW111" s="812"/>
      <c r="DX111" s="812"/>
      <c r="DY111" s="812"/>
      <c r="DZ111" s="813"/>
    </row>
    <row r="112" spans="1:131" s="199" customFormat="1" ht="26.25" customHeight="1" x14ac:dyDescent="0.15">
      <c r="A112" s="937" t="s">
        <v>412</v>
      </c>
      <c r="B112" s="938"/>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113</v>
      </c>
      <c r="AB112" s="798"/>
      <c r="AC112" s="798"/>
      <c r="AD112" s="798"/>
      <c r="AE112" s="799"/>
      <c r="AF112" s="800" t="s">
        <v>113</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414</v>
      </c>
      <c r="BA112" s="768"/>
      <c r="BB112" s="768"/>
      <c r="BC112" s="768"/>
      <c r="BD112" s="768"/>
      <c r="BE112" s="768"/>
      <c r="BF112" s="768"/>
      <c r="BG112" s="768"/>
      <c r="BH112" s="768"/>
      <c r="BI112" s="768"/>
      <c r="BJ112" s="768"/>
      <c r="BK112" s="768"/>
      <c r="BL112" s="768"/>
      <c r="BM112" s="768"/>
      <c r="BN112" s="768"/>
      <c r="BO112" s="768"/>
      <c r="BP112" s="769"/>
      <c r="BQ112" s="834">
        <v>5697647</v>
      </c>
      <c r="BR112" s="835"/>
      <c r="BS112" s="835"/>
      <c r="BT112" s="835"/>
      <c r="BU112" s="835"/>
      <c r="BV112" s="835">
        <v>6331236</v>
      </c>
      <c r="BW112" s="835"/>
      <c r="BX112" s="835"/>
      <c r="BY112" s="835"/>
      <c r="BZ112" s="835"/>
      <c r="CA112" s="835">
        <v>6621564</v>
      </c>
      <c r="CB112" s="835"/>
      <c r="CC112" s="835"/>
      <c r="CD112" s="835"/>
      <c r="CE112" s="835"/>
      <c r="CF112" s="896">
        <v>52</v>
      </c>
      <c r="CG112" s="897"/>
      <c r="CH112" s="897"/>
      <c r="CI112" s="897"/>
      <c r="CJ112" s="897"/>
      <c r="CK112" s="952"/>
      <c r="CL112" s="839"/>
      <c r="CM112" s="842" t="s">
        <v>415</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x14ac:dyDescent="0.15">
      <c r="A113" s="939"/>
      <c r="B113" s="940"/>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320629</v>
      </c>
      <c r="AB113" s="944"/>
      <c r="AC113" s="944"/>
      <c r="AD113" s="944"/>
      <c r="AE113" s="945"/>
      <c r="AF113" s="946">
        <v>365315</v>
      </c>
      <c r="AG113" s="944"/>
      <c r="AH113" s="944"/>
      <c r="AI113" s="944"/>
      <c r="AJ113" s="945"/>
      <c r="AK113" s="946">
        <v>388444</v>
      </c>
      <c r="AL113" s="944"/>
      <c r="AM113" s="944"/>
      <c r="AN113" s="944"/>
      <c r="AO113" s="945"/>
      <c r="AP113" s="947">
        <v>3.1</v>
      </c>
      <c r="AQ113" s="948"/>
      <c r="AR113" s="948"/>
      <c r="AS113" s="948"/>
      <c r="AT113" s="949"/>
      <c r="AU113" s="957"/>
      <c r="AV113" s="958"/>
      <c r="AW113" s="958"/>
      <c r="AX113" s="958"/>
      <c r="AY113" s="958"/>
      <c r="AZ113" s="833" t="s">
        <v>417</v>
      </c>
      <c r="BA113" s="768"/>
      <c r="BB113" s="768"/>
      <c r="BC113" s="768"/>
      <c r="BD113" s="768"/>
      <c r="BE113" s="768"/>
      <c r="BF113" s="768"/>
      <c r="BG113" s="768"/>
      <c r="BH113" s="768"/>
      <c r="BI113" s="768"/>
      <c r="BJ113" s="768"/>
      <c r="BK113" s="768"/>
      <c r="BL113" s="768"/>
      <c r="BM113" s="768"/>
      <c r="BN113" s="768"/>
      <c r="BO113" s="768"/>
      <c r="BP113" s="769"/>
      <c r="BQ113" s="834">
        <v>1070309</v>
      </c>
      <c r="BR113" s="835"/>
      <c r="BS113" s="835"/>
      <c r="BT113" s="835"/>
      <c r="BU113" s="835"/>
      <c r="BV113" s="835">
        <v>981321</v>
      </c>
      <c r="BW113" s="835"/>
      <c r="BX113" s="835"/>
      <c r="BY113" s="835"/>
      <c r="BZ113" s="835"/>
      <c r="CA113" s="835">
        <v>813414</v>
      </c>
      <c r="CB113" s="835"/>
      <c r="CC113" s="835"/>
      <c r="CD113" s="835"/>
      <c r="CE113" s="835"/>
      <c r="CF113" s="896">
        <v>6.4</v>
      </c>
      <c r="CG113" s="897"/>
      <c r="CH113" s="897"/>
      <c r="CI113" s="897"/>
      <c r="CJ113" s="897"/>
      <c r="CK113" s="952"/>
      <c r="CL113" s="839"/>
      <c r="CM113" s="842" t="s">
        <v>418</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113</v>
      </c>
      <c r="DH113" s="798"/>
      <c r="DI113" s="798"/>
      <c r="DJ113" s="798"/>
      <c r="DK113" s="799"/>
      <c r="DL113" s="800" t="s">
        <v>113</v>
      </c>
      <c r="DM113" s="798"/>
      <c r="DN113" s="798"/>
      <c r="DO113" s="798"/>
      <c r="DP113" s="799"/>
      <c r="DQ113" s="800" t="s">
        <v>113</v>
      </c>
      <c r="DR113" s="798"/>
      <c r="DS113" s="798"/>
      <c r="DT113" s="798"/>
      <c r="DU113" s="799"/>
      <c r="DV113" s="845" t="s">
        <v>113</v>
      </c>
      <c r="DW113" s="846"/>
      <c r="DX113" s="846"/>
      <c r="DY113" s="846"/>
      <c r="DZ113" s="847"/>
    </row>
    <row r="114" spans="1:130" s="199" customFormat="1" ht="26.25" customHeight="1" x14ac:dyDescent="0.15">
      <c r="A114" s="939"/>
      <c r="B114" s="940"/>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206937</v>
      </c>
      <c r="AB114" s="798"/>
      <c r="AC114" s="798"/>
      <c r="AD114" s="798"/>
      <c r="AE114" s="799"/>
      <c r="AF114" s="800">
        <v>213413</v>
      </c>
      <c r="AG114" s="798"/>
      <c r="AH114" s="798"/>
      <c r="AI114" s="798"/>
      <c r="AJ114" s="799"/>
      <c r="AK114" s="800">
        <v>184363</v>
      </c>
      <c r="AL114" s="798"/>
      <c r="AM114" s="798"/>
      <c r="AN114" s="798"/>
      <c r="AO114" s="799"/>
      <c r="AP114" s="845">
        <v>1.4</v>
      </c>
      <c r="AQ114" s="846"/>
      <c r="AR114" s="846"/>
      <c r="AS114" s="846"/>
      <c r="AT114" s="847"/>
      <c r="AU114" s="957"/>
      <c r="AV114" s="958"/>
      <c r="AW114" s="958"/>
      <c r="AX114" s="958"/>
      <c r="AY114" s="958"/>
      <c r="AZ114" s="833" t="s">
        <v>420</v>
      </c>
      <c r="BA114" s="768"/>
      <c r="BB114" s="768"/>
      <c r="BC114" s="768"/>
      <c r="BD114" s="768"/>
      <c r="BE114" s="768"/>
      <c r="BF114" s="768"/>
      <c r="BG114" s="768"/>
      <c r="BH114" s="768"/>
      <c r="BI114" s="768"/>
      <c r="BJ114" s="768"/>
      <c r="BK114" s="768"/>
      <c r="BL114" s="768"/>
      <c r="BM114" s="768"/>
      <c r="BN114" s="768"/>
      <c r="BO114" s="768"/>
      <c r="BP114" s="769"/>
      <c r="BQ114" s="834">
        <v>4000114</v>
      </c>
      <c r="BR114" s="835"/>
      <c r="BS114" s="835"/>
      <c r="BT114" s="835"/>
      <c r="BU114" s="835"/>
      <c r="BV114" s="835">
        <v>3669100</v>
      </c>
      <c r="BW114" s="835"/>
      <c r="BX114" s="835"/>
      <c r="BY114" s="835"/>
      <c r="BZ114" s="835"/>
      <c r="CA114" s="835">
        <v>3304661</v>
      </c>
      <c r="CB114" s="835"/>
      <c r="CC114" s="835"/>
      <c r="CD114" s="835"/>
      <c r="CE114" s="835"/>
      <c r="CF114" s="896">
        <v>25.9</v>
      </c>
      <c r="CG114" s="897"/>
      <c r="CH114" s="897"/>
      <c r="CI114" s="897"/>
      <c r="CJ114" s="897"/>
      <c r="CK114" s="952"/>
      <c r="CL114" s="839"/>
      <c r="CM114" s="842" t="s">
        <v>421</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x14ac:dyDescent="0.15">
      <c r="A115" s="939"/>
      <c r="B115" s="940"/>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67321</v>
      </c>
      <c r="AB115" s="944"/>
      <c r="AC115" s="944"/>
      <c r="AD115" s="944"/>
      <c r="AE115" s="945"/>
      <c r="AF115" s="946">
        <v>67202</v>
      </c>
      <c r="AG115" s="944"/>
      <c r="AH115" s="944"/>
      <c r="AI115" s="944"/>
      <c r="AJ115" s="945"/>
      <c r="AK115" s="946">
        <v>66255</v>
      </c>
      <c r="AL115" s="944"/>
      <c r="AM115" s="944"/>
      <c r="AN115" s="944"/>
      <c r="AO115" s="945"/>
      <c r="AP115" s="947">
        <v>0.5</v>
      </c>
      <c r="AQ115" s="948"/>
      <c r="AR115" s="948"/>
      <c r="AS115" s="948"/>
      <c r="AT115" s="949"/>
      <c r="AU115" s="957"/>
      <c r="AV115" s="958"/>
      <c r="AW115" s="958"/>
      <c r="AX115" s="958"/>
      <c r="AY115" s="958"/>
      <c r="AZ115" s="833" t="s">
        <v>423</v>
      </c>
      <c r="BA115" s="768"/>
      <c r="BB115" s="768"/>
      <c r="BC115" s="768"/>
      <c r="BD115" s="768"/>
      <c r="BE115" s="768"/>
      <c r="BF115" s="768"/>
      <c r="BG115" s="768"/>
      <c r="BH115" s="768"/>
      <c r="BI115" s="768"/>
      <c r="BJ115" s="768"/>
      <c r="BK115" s="768"/>
      <c r="BL115" s="768"/>
      <c r="BM115" s="768"/>
      <c r="BN115" s="768"/>
      <c r="BO115" s="768"/>
      <c r="BP115" s="769"/>
      <c r="BQ115" s="834" t="s">
        <v>113</v>
      </c>
      <c r="BR115" s="835"/>
      <c r="BS115" s="835"/>
      <c r="BT115" s="835"/>
      <c r="BU115" s="835"/>
      <c r="BV115" s="835" t="s">
        <v>113</v>
      </c>
      <c r="BW115" s="835"/>
      <c r="BX115" s="835"/>
      <c r="BY115" s="835"/>
      <c r="BZ115" s="835"/>
      <c r="CA115" s="835" t="s">
        <v>113</v>
      </c>
      <c r="CB115" s="835"/>
      <c r="CC115" s="835"/>
      <c r="CD115" s="835"/>
      <c r="CE115" s="835"/>
      <c r="CF115" s="896" t="s">
        <v>113</v>
      </c>
      <c r="CG115" s="897"/>
      <c r="CH115" s="897"/>
      <c r="CI115" s="897"/>
      <c r="CJ115" s="897"/>
      <c r="CK115" s="952"/>
      <c r="CL115" s="839"/>
      <c r="CM115" s="833" t="s">
        <v>424</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113</v>
      </c>
      <c r="DH115" s="798"/>
      <c r="DI115" s="798"/>
      <c r="DJ115" s="798"/>
      <c r="DK115" s="799"/>
      <c r="DL115" s="800" t="s">
        <v>113</v>
      </c>
      <c r="DM115" s="798"/>
      <c r="DN115" s="798"/>
      <c r="DO115" s="798"/>
      <c r="DP115" s="799"/>
      <c r="DQ115" s="800" t="s">
        <v>113</v>
      </c>
      <c r="DR115" s="798"/>
      <c r="DS115" s="798"/>
      <c r="DT115" s="798"/>
      <c r="DU115" s="799"/>
      <c r="DV115" s="845" t="s">
        <v>113</v>
      </c>
      <c r="DW115" s="846"/>
      <c r="DX115" s="846"/>
      <c r="DY115" s="846"/>
      <c r="DZ115" s="847"/>
    </row>
    <row r="116" spans="1:130" s="199" customFormat="1" ht="26.25" customHeight="1" x14ac:dyDescent="0.15">
      <c r="A116" s="941"/>
      <c r="B116" s="942"/>
      <c r="C116" s="901" t="s">
        <v>425</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1182</v>
      </c>
      <c r="AB116" s="798"/>
      <c r="AC116" s="798"/>
      <c r="AD116" s="798"/>
      <c r="AE116" s="799"/>
      <c r="AF116" s="800">
        <v>782</v>
      </c>
      <c r="AG116" s="798"/>
      <c r="AH116" s="798"/>
      <c r="AI116" s="798"/>
      <c r="AJ116" s="799"/>
      <c r="AK116" s="800">
        <v>1985</v>
      </c>
      <c r="AL116" s="798"/>
      <c r="AM116" s="798"/>
      <c r="AN116" s="798"/>
      <c r="AO116" s="799"/>
      <c r="AP116" s="845">
        <v>0</v>
      </c>
      <c r="AQ116" s="846"/>
      <c r="AR116" s="846"/>
      <c r="AS116" s="846"/>
      <c r="AT116" s="847"/>
      <c r="AU116" s="957"/>
      <c r="AV116" s="958"/>
      <c r="AW116" s="958"/>
      <c r="AX116" s="958"/>
      <c r="AY116" s="958"/>
      <c r="AZ116" s="884" t="s">
        <v>426</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427</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113</v>
      </c>
      <c r="DH116" s="798"/>
      <c r="DI116" s="798"/>
      <c r="DJ116" s="798"/>
      <c r="DK116" s="799"/>
      <c r="DL116" s="800" t="s">
        <v>113</v>
      </c>
      <c r="DM116" s="798"/>
      <c r="DN116" s="798"/>
      <c r="DO116" s="798"/>
      <c r="DP116" s="799"/>
      <c r="DQ116" s="800" t="s">
        <v>113</v>
      </c>
      <c r="DR116" s="798"/>
      <c r="DS116" s="798"/>
      <c r="DT116" s="798"/>
      <c r="DU116" s="799"/>
      <c r="DV116" s="845" t="s">
        <v>113</v>
      </c>
      <c r="DW116" s="846"/>
      <c r="DX116" s="846"/>
      <c r="DY116" s="846"/>
      <c r="DZ116" s="847"/>
    </row>
    <row r="117" spans="1:130" s="199" customFormat="1" ht="26.25" customHeight="1" x14ac:dyDescent="0.15">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428</v>
      </c>
      <c r="Z117" s="924"/>
      <c r="AA117" s="929">
        <v>4620308</v>
      </c>
      <c r="AB117" s="930"/>
      <c r="AC117" s="930"/>
      <c r="AD117" s="930"/>
      <c r="AE117" s="931"/>
      <c r="AF117" s="932">
        <v>4496066</v>
      </c>
      <c r="AG117" s="930"/>
      <c r="AH117" s="930"/>
      <c r="AI117" s="930"/>
      <c r="AJ117" s="931"/>
      <c r="AK117" s="932">
        <v>4397643</v>
      </c>
      <c r="AL117" s="930"/>
      <c r="AM117" s="930"/>
      <c r="AN117" s="930"/>
      <c r="AO117" s="931"/>
      <c r="AP117" s="933"/>
      <c r="AQ117" s="934"/>
      <c r="AR117" s="934"/>
      <c r="AS117" s="934"/>
      <c r="AT117" s="935"/>
      <c r="AU117" s="957"/>
      <c r="AV117" s="958"/>
      <c r="AW117" s="958"/>
      <c r="AX117" s="958"/>
      <c r="AY117" s="958"/>
      <c r="AZ117" s="884" t="s">
        <v>429</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430</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x14ac:dyDescent="0.15">
      <c r="A118" s="922" t="s">
        <v>404</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402</v>
      </c>
      <c r="AB118" s="923"/>
      <c r="AC118" s="923"/>
      <c r="AD118" s="923"/>
      <c r="AE118" s="924"/>
      <c r="AF118" s="925" t="s">
        <v>287</v>
      </c>
      <c r="AG118" s="923"/>
      <c r="AH118" s="923"/>
      <c r="AI118" s="923"/>
      <c r="AJ118" s="924"/>
      <c r="AK118" s="925" t="s">
        <v>286</v>
      </c>
      <c r="AL118" s="923"/>
      <c r="AM118" s="923"/>
      <c r="AN118" s="923"/>
      <c r="AO118" s="924"/>
      <c r="AP118" s="926" t="s">
        <v>403</v>
      </c>
      <c r="AQ118" s="927"/>
      <c r="AR118" s="927"/>
      <c r="AS118" s="927"/>
      <c r="AT118" s="928"/>
      <c r="AU118" s="957"/>
      <c r="AV118" s="958"/>
      <c r="AW118" s="958"/>
      <c r="AX118" s="958"/>
      <c r="AY118" s="958"/>
      <c r="AZ118" s="900" t="s">
        <v>431</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432</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x14ac:dyDescent="0.15">
      <c r="A119" s="836" t="s">
        <v>407</v>
      </c>
      <c r="B119" s="837"/>
      <c r="C119" s="912" t="s">
        <v>408</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113</v>
      </c>
      <c r="AB119" s="916"/>
      <c r="AC119" s="916"/>
      <c r="AD119" s="916"/>
      <c r="AE119" s="917"/>
      <c r="AF119" s="918" t="s">
        <v>113</v>
      </c>
      <c r="AG119" s="916"/>
      <c r="AH119" s="916"/>
      <c r="AI119" s="916"/>
      <c r="AJ119" s="917"/>
      <c r="AK119" s="918" t="s">
        <v>113</v>
      </c>
      <c r="AL119" s="916"/>
      <c r="AM119" s="916"/>
      <c r="AN119" s="916"/>
      <c r="AO119" s="917"/>
      <c r="AP119" s="919" t="s">
        <v>113</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433</v>
      </c>
      <c r="BP119" s="899"/>
      <c r="BQ119" s="903">
        <v>46663835</v>
      </c>
      <c r="BR119" s="866"/>
      <c r="BS119" s="866"/>
      <c r="BT119" s="866"/>
      <c r="BU119" s="866"/>
      <c r="BV119" s="866">
        <v>47096061</v>
      </c>
      <c r="BW119" s="866"/>
      <c r="BX119" s="866"/>
      <c r="BY119" s="866"/>
      <c r="BZ119" s="866"/>
      <c r="CA119" s="866">
        <v>46070503</v>
      </c>
      <c r="CB119" s="866"/>
      <c r="CC119" s="866"/>
      <c r="CD119" s="866"/>
      <c r="CE119" s="866"/>
      <c r="CF119" s="764"/>
      <c r="CG119" s="765"/>
      <c r="CH119" s="765"/>
      <c r="CI119" s="765"/>
      <c r="CJ119" s="855"/>
      <c r="CK119" s="953"/>
      <c r="CL119" s="841"/>
      <c r="CM119" s="859" t="s">
        <v>434</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113</v>
      </c>
      <c r="DH119" s="781"/>
      <c r="DI119" s="781"/>
      <c r="DJ119" s="781"/>
      <c r="DK119" s="782"/>
      <c r="DL119" s="783" t="s">
        <v>113</v>
      </c>
      <c r="DM119" s="781"/>
      <c r="DN119" s="781"/>
      <c r="DO119" s="781"/>
      <c r="DP119" s="782"/>
      <c r="DQ119" s="783" t="s">
        <v>113</v>
      </c>
      <c r="DR119" s="781"/>
      <c r="DS119" s="781"/>
      <c r="DT119" s="781"/>
      <c r="DU119" s="782"/>
      <c r="DV119" s="869" t="s">
        <v>113</v>
      </c>
      <c r="DW119" s="870"/>
      <c r="DX119" s="870"/>
      <c r="DY119" s="870"/>
      <c r="DZ119" s="871"/>
    </row>
    <row r="120" spans="1:130" s="199" customFormat="1" ht="26.25" customHeight="1" x14ac:dyDescent="0.15">
      <c r="A120" s="838"/>
      <c r="B120" s="839"/>
      <c r="C120" s="842" t="s">
        <v>411</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v>25660</v>
      </c>
      <c r="AB120" s="798"/>
      <c r="AC120" s="798"/>
      <c r="AD120" s="798"/>
      <c r="AE120" s="799"/>
      <c r="AF120" s="800">
        <v>25660</v>
      </c>
      <c r="AG120" s="798"/>
      <c r="AH120" s="798"/>
      <c r="AI120" s="798"/>
      <c r="AJ120" s="799"/>
      <c r="AK120" s="800">
        <v>24832</v>
      </c>
      <c r="AL120" s="798"/>
      <c r="AM120" s="798"/>
      <c r="AN120" s="798"/>
      <c r="AO120" s="799"/>
      <c r="AP120" s="845">
        <v>0.2</v>
      </c>
      <c r="AQ120" s="846"/>
      <c r="AR120" s="846"/>
      <c r="AS120" s="846"/>
      <c r="AT120" s="847"/>
      <c r="AU120" s="904" t="s">
        <v>435</v>
      </c>
      <c r="AV120" s="905"/>
      <c r="AW120" s="905"/>
      <c r="AX120" s="905"/>
      <c r="AY120" s="906"/>
      <c r="AZ120" s="881" t="s">
        <v>436</v>
      </c>
      <c r="BA120" s="826"/>
      <c r="BB120" s="826"/>
      <c r="BC120" s="826"/>
      <c r="BD120" s="826"/>
      <c r="BE120" s="826"/>
      <c r="BF120" s="826"/>
      <c r="BG120" s="826"/>
      <c r="BH120" s="826"/>
      <c r="BI120" s="826"/>
      <c r="BJ120" s="826"/>
      <c r="BK120" s="826"/>
      <c r="BL120" s="826"/>
      <c r="BM120" s="826"/>
      <c r="BN120" s="826"/>
      <c r="BO120" s="826"/>
      <c r="BP120" s="827"/>
      <c r="BQ120" s="882">
        <v>3426917</v>
      </c>
      <c r="BR120" s="863"/>
      <c r="BS120" s="863"/>
      <c r="BT120" s="863"/>
      <c r="BU120" s="863"/>
      <c r="BV120" s="863">
        <v>4405569</v>
      </c>
      <c r="BW120" s="863"/>
      <c r="BX120" s="863"/>
      <c r="BY120" s="863"/>
      <c r="BZ120" s="863"/>
      <c r="CA120" s="863">
        <v>4511994</v>
      </c>
      <c r="CB120" s="863"/>
      <c r="CC120" s="863"/>
      <c r="CD120" s="863"/>
      <c r="CE120" s="863"/>
      <c r="CF120" s="887">
        <v>35.4</v>
      </c>
      <c r="CG120" s="888"/>
      <c r="CH120" s="888"/>
      <c r="CI120" s="888"/>
      <c r="CJ120" s="888"/>
      <c r="CK120" s="889" t="s">
        <v>437</v>
      </c>
      <c r="CL120" s="873"/>
      <c r="CM120" s="873"/>
      <c r="CN120" s="873"/>
      <c r="CO120" s="874"/>
      <c r="CP120" s="893" t="s">
        <v>386</v>
      </c>
      <c r="CQ120" s="894"/>
      <c r="CR120" s="894"/>
      <c r="CS120" s="894"/>
      <c r="CT120" s="894"/>
      <c r="CU120" s="894"/>
      <c r="CV120" s="894"/>
      <c r="CW120" s="894"/>
      <c r="CX120" s="894"/>
      <c r="CY120" s="894"/>
      <c r="CZ120" s="894"/>
      <c r="DA120" s="894"/>
      <c r="DB120" s="894"/>
      <c r="DC120" s="894"/>
      <c r="DD120" s="894"/>
      <c r="DE120" s="894"/>
      <c r="DF120" s="895"/>
      <c r="DG120" s="882">
        <v>5697647</v>
      </c>
      <c r="DH120" s="863"/>
      <c r="DI120" s="863"/>
      <c r="DJ120" s="863"/>
      <c r="DK120" s="863"/>
      <c r="DL120" s="863">
        <v>6331236</v>
      </c>
      <c r="DM120" s="863"/>
      <c r="DN120" s="863"/>
      <c r="DO120" s="863"/>
      <c r="DP120" s="863"/>
      <c r="DQ120" s="863">
        <v>6621564</v>
      </c>
      <c r="DR120" s="863"/>
      <c r="DS120" s="863"/>
      <c r="DT120" s="863"/>
      <c r="DU120" s="863"/>
      <c r="DV120" s="864">
        <v>52</v>
      </c>
      <c r="DW120" s="864"/>
      <c r="DX120" s="864"/>
      <c r="DY120" s="864"/>
      <c r="DZ120" s="865"/>
    </row>
    <row r="121" spans="1:130" s="199" customFormat="1" ht="26.25" customHeight="1" x14ac:dyDescent="0.15">
      <c r="A121" s="838"/>
      <c r="B121" s="839"/>
      <c r="C121" s="884" t="s">
        <v>438</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113</v>
      </c>
      <c r="AB121" s="798"/>
      <c r="AC121" s="798"/>
      <c r="AD121" s="798"/>
      <c r="AE121" s="799"/>
      <c r="AF121" s="800" t="s">
        <v>113</v>
      </c>
      <c r="AG121" s="798"/>
      <c r="AH121" s="798"/>
      <c r="AI121" s="798"/>
      <c r="AJ121" s="799"/>
      <c r="AK121" s="800" t="s">
        <v>113</v>
      </c>
      <c r="AL121" s="798"/>
      <c r="AM121" s="798"/>
      <c r="AN121" s="798"/>
      <c r="AO121" s="799"/>
      <c r="AP121" s="845" t="s">
        <v>113</v>
      </c>
      <c r="AQ121" s="846"/>
      <c r="AR121" s="846"/>
      <c r="AS121" s="846"/>
      <c r="AT121" s="847"/>
      <c r="AU121" s="907"/>
      <c r="AV121" s="908"/>
      <c r="AW121" s="908"/>
      <c r="AX121" s="908"/>
      <c r="AY121" s="909"/>
      <c r="AZ121" s="833" t="s">
        <v>439</v>
      </c>
      <c r="BA121" s="768"/>
      <c r="BB121" s="768"/>
      <c r="BC121" s="768"/>
      <c r="BD121" s="768"/>
      <c r="BE121" s="768"/>
      <c r="BF121" s="768"/>
      <c r="BG121" s="768"/>
      <c r="BH121" s="768"/>
      <c r="BI121" s="768"/>
      <c r="BJ121" s="768"/>
      <c r="BK121" s="768"/>
      <c r="BL121" s="768"/>
      <c r="BM121" s="768"/>
      <c r="BN121" s="768"/>
      <c r="BO121" s="768"/>
      <c r="BP121" s="769"/>
      <c r="BQ121" s="834">
        <v>77296</v>
      </c>
      <c r="BR121" s="835"/>
      <c r="BS121" s="835"/>
      <c r="BT121" s="835"/>
      <c r="BU121" s="835"/>
      <c r="BV121" s="835">
        <v>49571</v>
      </c>
      <c r="BW121" s="835"/>
      <c r="BX121" s="835"/>
      <c r="BY121" s="835"/>
      <c r="BZ121" s="835"/>
      <c r="CA121" s="835">
        <v>42224</v>
      </c>
      <c r="CB121" s="835"/>
      <c r="CC121" s="835"/>
      <c r="CD121" s="835"/>
      <c r="CE121" s="835"/>
      <c r="CF121" s="896">
        <v>0.3</v>
      </c>
      <c r="CG121" s="897"/>
      <c r="CH121" s="897"/>
      <c r="CI121" s="897"/>
      <c r="CJ121" s="897"/>
      <c r="CK121" s="890"/>
      <c r="CL121" s="876"/>
      <c r="CM121" s="876"/>
      <c r="CN121" s="876"/>
      <c r="CO121" s="877"/>
      <c r="CP121" s="856" t="s">
        <v>384</v>
      </c>
      <c r="CQ121" s="857"/>
      <c r="CR121" s="857"/>
      <c r="CS121" s="857"/>
      <c r="CT121" s="857"/>
      <c r="CU121" s="857"/>
      <c r="CV121" s="857"/>
      <c r="CW121" s="857"/>
      <c r="CX121" s="857"/>
      <c r="CY121" s="857"/>
      <c r="CZ121" s="857"/>
      <c r="DA121" s="857"/>
      <c r="DB121" s="857"/>
      <c r="DC121" s="857"/>
      <c r="DD121" s="857"/>
      <c r="DE121" s="857"/>
      <c r="DF121" s="858"/>
      <c r="DG121" s="834" t="s">
        <v>113</v>
      </c>
      <c r="DH121" s="835"/>
      <c r="DI121" s="835"/>
      <c r="DJ121" s="835"/>
      <c r="DK121" s="835"/>
      <c r="DL121" s="835" t="s">
        <v>113</v>
      </c>
      <c r="DM121" s="835"/>
      <c r="DN121" s="835"/>
      <c r="DO121" s="835"/>
      <c r="DP121" s="835"/>
      <c r="DQ121" s="835" t="s">
        <v>113</v>
      </c>
      <c r="DR121" s="835"/>
      <c r="DS121" s="835"/>
      <c r="DT121" s="835"/>
      <c r="DU121" s="835"/>
      <c r="DV121" s="812" t="s">
        <v>113</v>
      </c>
      <c r="DW121" s="812"/>
      <c r="DX121" s="812"/>
      <c r="DY121" s="812"/>
      <c r="DZ121" s="813"/>
    </row>
    <row r="122" spans="1:130" s="199" customFormat="1" ht="26.25" customHeight="1" x14ac:dyDescent="0.15">
      <c r="A122" s="838"/>
      <c r="B122" s="839"/>
      <c r="C122" s="842" t="s">
        <v>421</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440</v>
      </c>
      <c r="BA122" s="901"/>
      <c r="BB122" s="901"/>
      <c r="BC122" s="901"/>
      <c r="BD122" s="901"/>
      <c r="BE122" s="901"/>
      <c r="BF122" s="901"/>
      <c r="BG122" s="901"/>
      <c r="BH122" s="901"/>
      <c r="BI122" s="901"/>
      <c r="BJ122" s="901"/>
      <c r="BK122" s="901"/>
      <c r="BL122" s="901"/>
      <c r="BM122" s="901"/>
      <c r="BN122" s="901"/>
      <c r="BO122" s="901"/>
      <c r="BP122" s="902"/>
      <c r="BQ122" s="903">
        <v>23230362</v>
      </c>
      <c r="BR122" s="866"/>
      <c r="BS122" s="866"/>
      <c r="BT122" s="866"/>
      <c r="BU122" s="866"/>
      <c r="BV122" s="866">
        <v>23230682</v>
      </c>
      <c r="BW122" s="866"/>
      <c r="BX122" s="866"/>
      <c r="BY122" s="866"/>
      <c r="BZ122" s="866"/>
      <c r="CA122" s="866">
        <v>22585943</v>
      </c>
      <c r="CB122" s="866"/>
      <c r="CC122" s="866"/>
      <c r="CD122" s="866"/>
      <c r="CE122" s="866"/>
      <c r="CF122" s="867">
        <v>177.4</v>
      </c>
      <c r="CG122" s="868"/>
      <c r="CH122" s="868"/>
      <c r="CI122" s="868"/>
      <c r="CJ122" s="868"/>
      <c r="CK122" s="890"/>
      <c r="CL122" s="876"/>
      <c r="CM122" s="876"/>
      <c r="CN122" s="876"/>
      <c r="CO122" s="877"/>
      <c r="CP122" s="856"/>
      <c r="CQ122" s="857"/>
      <c r="CR122" s="857"/>
      <c r="CS122" s="857"/>
      <c r="CT122" s="857"/>
      <c r="CU122" s="857"/>
      <c r="CV122" s="857"/>
      <c r="CW122" s="857"/>
      <c r="CX122" s="857"/>
      <c r="CY122" s="857"/>
      <c r="CZ122" s="857"/>
      <c r="DA122" s="857"/>
      <c r="DB122" s="857"/>
      <c r="DC122" s="857"/>
      <c r="DD122" s="857"/>
      <c r="DE122" s="857"/>
      <c r="DF122" s="858"/>
      <c r="DG122" s="834"/>
      <c r="DH122" s="835"/>
      <c r="DI122" s="835"/>
      <c r="DJ122" s="835"/>
      <c r="DK122" s="835"/>
      <c r="DL122" s="835"/>
      <c r="DM122" s="835"/>
      <c r="DN122" s="835"/>
      <c r="DO122" s="835"/>
      <c r="DP122" s="835"/>
      <c r="DQ122" s="835"/>
      <c r="DR122" s="835"/>
      <c r="DS122" s="835"/>
      <c r="DT122" s="835"/>
      <c r="DU122" s="835"/>
      <c r="DV122" s="812"/>
      <c r="DW122" s="812"/>
      <c r="DX122" s="812"/>
      <c r="DY122" s="812"/>
      <c r="DZ122" s="813"/>
    </row>
    <row r="123" spans="1:130" s="199" customFormat="1" ht="26.25" customHeight="1" x14ac:dyDescent="0.15">
      <c r="A123" s="838"/>
      <c r="B123" s="839"/>
      <c r="C123" s="842" t="s">
        <v>427</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113</v>
      </c>
      <c r="AB123" s="798"/>
      <c r="AC123" s="798"/>
      <c r="AD123" s="798"/>
      <c r="AE123" s="799"/>
      <c r="AF123" s="800" t="s">
        <v>113</v>
      </c>
      <c r="AG123" s="798"/>
      <c r="AH123" s="798"/>
      <c r="AI123" s="798"/>
      <c r="AJ123" s="799"/>
      <c r="AK123" s="800" t="s">
        <v>113</v>
      </c>
      <c r="AL123" s="798"/>
      <c r="AM123" s="798"/>
      <c r="AN123" s="798"/>
      <c r="AO123" s="799"/>
      <c r="AP123" s="845" t="s">
        <v>113</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441</v>
      </c>
      <c r="BP123" s="899"/>
      <c r="BQ123" s="853">
        <v>26734575</v>
      </c>
      <c r="BR123" s="854"/>
      <c r="BS123" s="854"/>
      <c r="BT123" s="854"/>
      <c r="BU123" s="854"/>
      <c r="BV123" s="854">
        <v>27685822</v>
      </c>
      <c r="BW123" s="854"/>
      <c r="BX123" s="854"/>
      <c r="BY123" s="854"/>
      <c r="BZ123" s="854"/>
      <c r="CA123" s="854">
        <v>27140161</v>
      </c>
      <c r="CB123" s="854"/>
      <c r="CC123" s="854"/>
      <c r="CD123" s="854"/>
      <c r="CE123" s="854"/>
      <c r="CF123" s="764"/>
      <c r="CG123" s="765"/>
      <c r="CH123" s="765"/>
      <c r="CI123" s="765"/>
      <c r="CJ123" s="855"/>
      <c r="CK123" s="890"/>
      <c r="CL123" s="876"/>
      <c r="CM123" s="876"/>
      <c r="CN123" s="876"/>
      <c r="CO123" s="877"/>
      <c r="CP123" s="856"/>
      <c r="CQ123" s="857"/>
      <c r="CR123" s="857"/>
      <c r="CS123" s="857"/>
      <c r="CT123" s="857"/>
      <c r="CU123" s="857"/>
      <c r="CV123" s="857"/>
      <c r="CW123" s="857"/>
      <c r="CX123" s="857"/>
      <c r="CY123" s="857"/>
      <c r="CZ123" s="857"/>
      <c r="DA123" s="857"/>
      <c r="DB123" s="857"/>
      <c r="DC123" s="857"/>
      <c r="DD123" s="857"/>
      <c r="DE123" s="857"/>
      <c r="DF123" s="858"/>
      <c r="DG123" s="797"/>
      <c r="DH123" s="798"/>
      <c r="DI123" s="798"/>
      <c r="DJ123" s="798"/>
      <c r="DK123" s="799"/>
      <c r="DL123" s="800"/>
      <c r="DM123" s="798"/>
      <c r="DN123" s="798"/>
      <c r="DO123" s="798"/>
      <c r="DP123" s="799"/>
      <c r="DQ123" s="800"/>
      <c r="DR123" s="798"/>
      <c r="DS123" s="798"/>
      <c r="DT123" s="798"/>
      <c r="DU123" s="799"/>
      <c r="DV123" s="845"/>
      <c r="DW123" s="846"/>
      <c r="DX123" s="846"/>
      <c r="DY123" s="846"/>
      <c r="DZ123" s="847"/>
    </row>
    <row r="124" spans="1:130" s="199" customFormat="1" ht="26.25" customHeight="1" thickBot="1" x14ac:dyDescent="0.2">
      <c r="A124" s="838"/>
      <c r="B124" s="839"/>
      <c r="C124" s="842" t="s">
        <v>430</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442</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162.1</v>
      </c>
      <c r="BR124" s="852"/>
      <c r="BS124" s="852"/>
      <c r="BT124" s="852"/>
      <c r="BU124" s="852"/>
      <c r="BV124" s="852">
        <v>153.9</v>
      </c>
      <c r="BW124" s="852"/>
      <c r="BX124" s="852"/>
      <c r="BY124" s="852"/>
      <c r="BZ124" s="852"/>
      <c r="CA124" s="852">
        <v>148.6</v>
      </c>
      <c r="CB124" s="852"/>
      <c r="CC124" s="852"/>
      <c r="CD124" s="852"/>
      <c r="CE124" s="852"/>
      <c r="CF124" s="742"/>
      <c r="CG124" s="743"/>
      <c r="CH124" s="743"/>
      <c r="CI124" s="743"/>
      <c r="CJ124" s="883"/>
      <c r="CK124" s="891"/>
      <c r="CL124" s="891"/>
      <c r="CM124" s="891"/>
      <c r="CN124" s="891"/>
      <c r="CO124" s="892"/>
      <c r="CP124" s="856" t="s">
        <v>443</v>
      </c>
      <c r="CQ124" s="857"/>
      <c r="CR124" s="857"/>
      <c r="CS124" s="857"/>
      <c r="CT124" s="857"/>
      <c r="CU124" s="857"/>
      <c r="CV124" s="857"/>
      <c r="CW124" s="857"/>
      <c r="CX124" s="857"/>
      <c r="CY124" s="857"/>
      <c r="CZ124" s="857"/>
      <c r="DA124" s="857"/>
      <c r="DB124" s="857"/>
      <c r="DC124" s="857"/>
      <c r="DD124" s="857"/>
      <c r="DE124" s="857"/>
      <c r="DF124" s="858"/>
      <c r="DG124" s="780" t="s">
        <v>113</v>
      </c>
      <c r="DH124" s="781"/>
      <c r="DI124" s="781"/>
      <c r="DJ124" s="781"/>
      <c r="DK124" s="782"/>
      <c r="DL124" s="783" t="s">
        <v>113</v>
      </c>
      <c r="DM124" s="781"/>
      <c r="DN124" s="781"/>
      <c r="DO124" s="781"/>
      <c r="DP124" s="782"/>
      <c r="DQ124" s="783" t="s">
        <v>113</v>
      </c>
      <c r="DR124" s="781"/>
      <c r="DS124" s="781"/>
      <c r="DT124" s="781"/>
      <c r="DU124" s="782"/>
      <c r="DV124" s="869" t="s">
        <v>113</v>
      </c>
      <c r="DW124" s="870"/>
      <c r="DX124" s="870"/>
      <c r="DY124" s="870"/>
      <c r="DZ124" s="871"/>
    </row>
    <row r="125" spans="1:130" s="199" customFormat="1" ht="26.25" customHeight="1" x14ac:dyDescent="0.15">
      <c r="A125" s="838"/>
      <c r="B125" s="839"/>
      <c r="C125" s="842" t="s">
        <v>432</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444</v>
      </c>
      <c r="CL125" s="873"/>
      <c r="CM125" s="873"/>
      <c r="CN125" s="873"/>
      <c r="CO125" s="874"/>
      <c r="CP125" s="881" t="s">
        <v>445</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x14ac:dyDescent="0.2">
      <c r="A126" s="838"/>
      <c r="B126" s="839"/>
      <c r="C126" s="842" t="s">
        <v>434</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41661</v>
      </c>
      <c r="AB126" s="798"/>
      <c r="AC126" s="798"/>
      <c r="AD126" s="798"/>
      <c r="AE126" s="799"/>
      <c r="AF126" s="800">
        <v>41542</v>
      </c>
      <c r="AG126" s="798"/>
      <c r="AH126" s="798"/>
      <c r="AI126" s="798"/>
      <c r="AJ126" s="799"/>
      <c r="AK126" s="800">
        <v>41423</v>
      </c>
      <c r="AL126" s="798"/>
      <c r="AM126" s="798"/>
      <c r="AN126" s="798"/>
      <c r="AO126" s="799"/>
      <c r="AP126" s="845">
        <v>0.3</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446</v>
      </c>
      <c r="CQ126" s="768"/>
      <c r="CR126" s="768"/>
      <c r="CS126" s="768"/>
      <c r="CT126" s="768"/>
      <c r="CU126" s="768"/>
      <c r="CV126" s="768"/>
      <c r="CW126" s="768"/>
      <c r="CX126" s="768"/>
      <c r="CY126" s="768"/>
      <c r="CZ126" s="768"/>
      <c r="DA126" s="768"/>
      <c r="DB126" s="768"/>
      <c r="DC126" s="768"/>
      <c r="DD126" s="768"/>
      <c r="DE126" s="768"/>
      <c r="DF126" s="769"/>
      <c r="DG126" s="834" t="s">
        <v>113</v>
      </c>
      <c r="DH126" s="835"/>
      <c r="DI126" s="835"/>
      <c r="DJ126" s="835"/>
      <c r="DK126" s="835"/>
      <c r="DL126" s="835" t="s">
        <v>113</v>
      </c>
      <c r="DM126" s="835"/>
      <c r="DN126" s="835"/>
      <c r="DO126" s="835"/>
      <c r="DP126" s="835"/>
      <c r="DQ126" s="835" t="s">
        <v>113</v>
      </c>
      <c r="DR126" s="835"/>
      <c r="DS126" s="835"/>
      <c r="DT126" s="835"/>
      <c r="DU126" s="835"/>
      <c r="DV126" s="812" t="s">
        <v>113</v>
      </c>
      <c r="DW126" s="812"/>
      <c r="DX126" s="812"/>
      <c r="DY126" s="812"/>
      <c r="DZ126" s="813"/>
    </row>
    <row r="127" spans="1:130" s="199" customFormat="1" ht="26.25" customHeight="1" x14ac:dyDescent="0.15">
      <c r="A127" s="840"/>
      <c r="B127" s="841"/>
      <c r="C127" s="859" t="s">
        <v>447</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113</v>
      </c>
      <c r="AB127" s="798"/>
      <c r="AC127" s="798"/>
      <c r="AD127" s="798"/>
      <c r="AE127" s="799"/>
      <c r="AF127" s="800" t="s">
        <v>113</v>
      </c>
      <c r="AG127" s="798"/>
      <c r="AH127" s="798"/>
      <c r="AI127" s="798"/>
      <c r="AJ127" s="799"/>
      <c r="AK127" s="800" t="s">
        <v>113</v>
      </c>
      <c r="AL127" s="798"/>
      <c r="AM127" s="798"/>
      <c r="AN127" s="798"/>
      <c r="AO127" s="799"/>
      <c r="AP127" s="845" t="s">
        <v>113</v>
      </c>
      <c r="AQ127" s="846"/>
      <c r="AR127" s="846"/>
      <c r="AS127" s="846"/>
      <c r="AT127" s="847"/>
      <c r="AU127" s="235"/>
      <c r="AV127" s="235"/>
      <c r="AW127" s="235"/>
      <c r="AX127" s="862" t="s">
        <v>448</v>
      </c>
      <c r="AY127" s="830"/>
      <c r="AZ127" s="830"/>
      <c r="BA127" s="830"/>
      <c r="BB127" s="830"/>
      <c r="BC127" s="830"/>
      <c r="BD127" s="830"/>
      <c r="BE127" s="831"/>
      <c r="BF127" s="829" t="s">
        <v>449</v>
      </c>
      <c r="BG127" s="830"/>
      <c r="BH127" s="830"/>
      <c r="BI127" s="830"/>
      <c r="BJ127" s="830"/>
      <c r="BK127" s="830"/>
      <c r="BL127" s="831"/>
      <c r="BM127" s="829" t="s">
        <v>450</v>
      </c>
      <c r="BN127" s="830"/>
      <c r="BO127" s="830"/>
      <c r="BP127" s="830"/>
      <c r="BQ127" s="830"/>
      <c r="BR127" s="830"/>
      <c r="BS127" s="831"/>
      <c r="BT127" s="829" t="s">
        <v>451</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452</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x14ac:dyDescent="0.2">
      <c r="A128" s="814" t="s">
        <v>453</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454</v>
      </c>
      <c r="X128" s="816"/>
      <c r="Y128" s="816"/>
      <c r="Z128" s="817"/>
      <c r="AA128" s="818">
        <v>72028</v>
      </c>
      <c r="AB128" s="819"/>
      <c r="AC128" s="819"/>
      <c r="AD128" s="819"/>
      <c r="AE128" s="820"/>
      <c r="AF128" s="821">
        <v>25661</v>
      </c>
      <c r="AG128" s="819"/>
      <c r="AH128" s="819"/>
      <c r="AI128" s="819"/>
      <c r="AJ128" s="820"/>
      <c r="AK128" s="821">
        <v>6215</v>
      </c>
      <c r="AL128" s="819"/>
      <c r="AM128" s="819"/>
      <c r="AN128" s="819"/>
      <c r="AO128" s="820"/>
      <c r="AP128" s="822"/>
      <c r="AQ128" s="823"/>
      <c r="AR128" s="823"/>
      <c r="AS128" s="823"/>
      <c r="AT128" s="824"/>
      <c r="AU128" s="235"/>
      <c r="AV128" s="235"/>
      <c r="AW128" s="235"/>
      <c r="AX128" s="825" t="s">
        <v>455</v>
      </c>
      <c r="AY128" s="826"/>
      <c r="AZ128" s="826"/>
      <c r="BA128" s="826"/>
      <c r="BB128" s="826"/>
      <c r="BC128" s="826"/>
      <c r="BD128" s="826"/>
      <c r="BE128" s="827"/>
      <c r="BF128" s="804" t="s">
        <v>113</v>
      </c>
      <c r="BG128" s="805"/>
      <c r="BH128" s="805"/>
      <c r="BI128" s="805"/>
      <c r="BJ128" s="805"/>
      <c r="BK128" s="805"/>
      <c r="BL128" s="828"/>
      <c r="BM128" s="804">
        <v>12.8</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456</v>
      </c>
      <c r="CQ128" s="746"/>
      <c r="CR128" s="746"/>
      <c r="CS128" s="746"/>
      <c r="CT128" s="746"/>
      <c r="CU128" s="746"/>
      <c r="CV128" s="746"/>
      <c r="CW128" s="746"/>
      <c r="CX128" s="746"/>
      <c r="CY128" s="746"/>
      <c r="CZ128" s="746"/>
      <c r="DA128" s="746"/>
      <c r="DB128" s="746"/>
      <c r="DC128" s="746"/>
      <c r="DD128" s="746"/>
      <c r="DE128" s="746"/>
      <c r="DF128" s="747"/>
      <c r="DG128" s="808" t="s">
        <v>113</v>
      </c>
      <c r="DH128" s="809"/>
      <c r="DI128" s="809"/>
      <c r="DJ128" s="809"/>
      <c r="DK128" s="809"/>
      <c r="DL128" s="809" t="s">
        <v>113</v>
      </c>
      <c r="DM128" s="809"/>
      <c r="DN128" s="809"/>
      <c r="DO128" s="809"/>
      <c r="DP128" s="809"/>
      <c r="DQ128" s="809" t="s">
        <v>113</v>
      </c>
      <c r="DR128" s="809"/>
      <c r="DS128" s="809"/>
      <c r="DT128" s="809"/>
      <c r="DU128" s="809"/>
      <c r="DV128" s="810" t="s">
        <v>113</v>
      </c>
      <c r="DW128" s="810"/>
      <c r="DX128" s="810"/>
      <c r="DY128" s="810"/>
      <c r="DZ128" s="811"/>
    </row>
    <row r="129" spans="1:131" s="199" customFormat="1" ht="26.25" customHeight="1" x14ac:dyDescent="0.15">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457</v>
      </c>
      <c r="X129" s="795"/>
      <c r="Y129" s="795"/>
      <c r="Z129" s="796"/>
      <c r="AA129" s="797">
        <v>14479852</v>
      </c>
      <c r="AB129" s="798"/>
      <c r="AC129" s="798"/>
      <c r="AD129" s="798"/>
      <c r="AE129" s="799"/>
      <c r="AF129" s="800">
        <v>14688247</v>
      </c>
      <c r="AG129" s="798"/>
      <c r="AH129" s="798"/>
      <c r="AI129" s="798"/>
      <c r="AJ129" s="799"/>
      <c r="AK129" s="800">
        <v>14725354</v>
      </c>
      <c r="AL129" s="798"/>
      <c r="AM129" s="798"/>
      <c r="AN129" s="798"/>
      <c r="AO129" s="799"/>
      <c r="AP129" s="801"/>
      <c r="AQ129" s="802"/>
      <c r="AR129" s="802"/>
      <c r="AS129" s="802"/>
      <c r="AT129" s="803"/>
      <c r="AU129" s="237"/>
      <c r="AV129" s="237"/>
      <c r="AW129" s="237"/>
      <c r="AX129" s="767" t="s">
        <v>458</v>
      </c>
      <c r="AY129" s="768"/>
      <c r="AZ129" s="768"/>
      <c r="BA129" s="768"/>
      <c r="BB129" s="768"/>
      <c r="BC129" s="768"/>
      <c r="BD129" s="768"/>
      <c r="BE129" s="769"/>
      <c r="BF129" s="787" t="s">
        <v>113</v>
      </c>
      <c r="BG129" s="788"/>
      <c r="BH129" s="788"/>
      <c r="BI129" s="788"/>
      <c r="BJ129" s="788"/>
      <c r="BK129" s="788"/>
      <c r="BL129" s="789"/>
      <c r="BM129" s="787">
        <v>17.8</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459</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460</v>
      </c>
      <c r="X130" s="795"/>
      <c r="Y130" s="795"/>
      <c r="Z130" s="796"/>
      <c r="AA130" s="797">
        <v>2186935</v>
      </c>
      <c r="AB130" s="798"/>
      <c r="AC130" s="798"/>
      <c r="AD130" s="798"/>
      <c r="AE130" s="799"/>
      <c r="AF130" s="800">
        <v>2080649</v>
      </c>
      <c r="AG130" s="798"/>
      <c r="AH130" s="798"/>
      <c r="AI130" s="798"/>
      <c r="AJ130" s="799"/>
      <c r="AK130" s="800">
        <v>1990295</v>
      </c>
      <c r="AL130" s="798"/>
      <c r="AM130" s="798"/>
      <c r="AN130" s="798"/>
      <c r="AO130" s="799"/>
      <c r="AP130" s="801"/>
      <c r="AQ130" s="802"/>
      <c r="AR130" s="802"/>
      <c r="AS130" s="802"/>
      <c r="AT130" s="803"/>
      <c r="AU130" s="237"/>
      <c r="AV130" s="237"/>
      <c r="AW130" s="237"/>
      <c r="AX130" s="767" t="s">
        <v>461</v>
      </c>
      <c r="AY130" s="768"/>
      <c r="AZ130" s="768"/>
      <c r="BA130" s="768"/>
      <c r="BB130" s="768"/>
      <c r="BC130" s="768"/>
      <c r="BD130" s="768"/>
      <c r="BE130" s="769"/>
      <c r="BF130" s="770">
        <v>19</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462</v>
      </c>
      <c r="X131" s="778"/>
      <c r="Y131" s="778"/>
      <c r="Z131" s="779"/>
      <c r="AA131" s="780">
        <v>12292917</v>
      </c>
      <c r="AB131" s="781"/>
      <c r="AC131" s="781"/>
      <c r="AD131" s="781"/>
      <c r="AE131" s="782"/>
      <c r="AF131" s="783">
        <v>12607598</v>
      </c>
      <c r="AG131" s="781"/>
      <c r="AH131" s="781"/>
      <c r="AI131" s="781"/>
      <c r="AJ131" s="782"/>
      <c r="AK131" s="783">
        <v>12735059</v>
      </c>
      <c r="AL131" s="781"/>
      <c r="AM131" s="781"/>
      <c r="AN131" s="781"/>
      <c r="AO131" s="782"/>
      <c r="AP131" s="784"/>
      <c r="AQ131" s="785"/>
      <c r="AR131" s="785"/>
      <c r="AS131" s="785"/>
      <c r="AT131" s="786"/>
      <c r="AU131" s="237"/>
      <c r="AV131" s="237"/>
      <c r="AW131" s="237"/>
      <c r="AX131" s="745" t="s">
        <v>463</v>
      </c>
      <c r="AY131" s="746"/>
      <c r="AZ131" s="746"/>
      <c r="BA131" s="746"/>
      <c r="BB131" s="746"/>
      <c r="BC131" s="746"/>
      <c r="BD131" s="746"/>
      <c r="BE131" s="747"/>
      <c r="BF131" s="748">
        <v>148.6</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464</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465</v>
      </c>
      <c r="W132" s="758"/>
      <c r="X132" s="758"/>
      <c r="Y132" s="758"/>
      <c r="Z132" s="759"/>
      <c r="AA132" s="760">
        <v>19.208988399999999</v>
      </c>
      <c r="AB132" s="761"/>
      <c r="AC132" s="761"/>
      <c r="AD132" s="761"/>
      <c r="AE132" s="762"/>
      <c r="AF132" s="763">
        <v>18.954887360000001</v>
      </c>
      <c r="AG132" s="761"/>
      <c r="AH132" s="761"/>
      <c r="AI132" s="761"/>
      <c r="AJ132" s="762"/>
      <c r="AK132" s="763">
        <v>18.854510210000001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466</v>
      </c>
      <c r="W133" s="737"/>
      <c r="X133" s="737"/>
      <c r="Y133" s="737"/>
      <c r="Z133" s="738"/>
      <c r="AA133" s="739">
        <v>19.7</v>
      </c>
      <c r="AB133" s="740"/>
      <c r="AC133" s="740"/>
      <c r="AD133" s="740"/>
      <c r="AE133" s="741"/>
      <c r="AF133" s="739">
        <v>19.2</v>
      </c>
      <c r="AG133" s="740"/>
      <c r="AH133" s="740"/>
      <c r="AI133" s="740"/>
      <c r="AJ133" s="741"/>
      <c r="AK133" s="739">
        <v>19</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5" zoomScaleSheetLayoutView="55"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467</v>
      </c>
      <c r="B5" s="248"/>
      <c r="C5" s="248"/>
      <c r="D5" s="248"/>
      <c r="E5" s="248"/>
      <c r="F5" s="248"/>
      <c r="G5" s="248"/>
      <c r="H5" s="248"/>
      <c r="I5" s="248"/>
      <c r="J5" s="248"/>
      <c r="K5" s="248"/>
      <c r="L5" s="248"/>
      <c r="M5" s="248"/>
      <c r="N5" s="248"/>
      <c r="O5" s="249"/>
    </row>
    <row r="6" spans="1:16" x14ac:dyDescent="0.15">
      <c r="A6" s="250"/>
      <c r="B6" s="246"/>
      <c r="C6" s="246"/>
      <c r="D6" s="246"/>
      <c r="E6" s="246"/>
      <c r="F6" s="246"/>
      <c r="G6" s="251" t="s">
        <v>468</v>
      </c>
      <c r="H6" s="251"/>
      <c r="I6" s="251"/>
      <c r="J6" s="251"/>
      <c r="K6" s="246"/>
      <c r="L6" s="246"/>
      <c r="M6" s="246"/>
      <c r="N6" s="246"/>
    </row>
    <row r="7" spans="1:16" x14ac:dyDescent="0.15">
      <c r="A7" s="250"/>
      <c r="B7" s="246"/>
      <c r="C7" s="246"/>
      <c r="D7" s="246"/>
      <c r="E7" s="246"/>
      <c r="F7" s="246"/>
      <c r="G7" s="253"/>
      <c r="H7" s="254"/>
      <c r="I7" s="254"/>
      <c r="J7" s="255"/>
      <c r="K7" s="1152" t="s">
        <v>469</v>
      </c>
      <c r="L7" s="256"/>
      <c r="M7" s="257" t="s">
        <v>470</v>
      </c>
      <c r="N7" s="258"/>
    </row>
    <row r="8" spans="1:16" x14ac:dyDescent="0.15">
      <c r="A8" s="250"/>
      <c r="B8" s="246"/>
      <c r="C8" s="246"/>
      <c r="D8" s="246"/>
      <c r="E8" s="246"/>
      <c r="F8" s="246"/>
      <c r="G8" s="259"/>
      <c r="H8" s="260"/>
      <c r="I8" s="260"/>
      <c r="J8" s="261"/>
      <c r="K8" s="1153"/>
      <c r="L8" s="262" t="s">
        <v>471</v>
      </c>
      <c r="M8" s="263" t="s">
        <v>472</v>
      </c>
      <c r="N8" s="264" t="s">
        <v>473</v>
      </c>
    </row>
    <row r="9" spans="1:16" x14ac:dyDescent="0.15">
      <c r="A9" s="250"/>
      <c r="B9" s="246"/>
      <c r="C9" s="246"/>
      <c r="D9" s="246"/>
      <c r="E9" s="246"/>
      <c r="F9" s="246"/>
      <c r="G9" s="1166" t="s">
        <v>474</v>
      </c>
      <c r="H9" s="1167"/>
      <c r="I9" s="1167"/>
      <c r="J9" s="1168"/>
      <c r="K9" s="265">
        <v>4209510</v>
      </c>
      <c r="L9" s="266">
        <v>53255</v>
      </c>
      <c r="M9" s="267">
        <v>57713</v>
      </c>
      <c r="N9" s="268">
        <v>-7.7</v>
      </c>
    </row>
    <row r="10" spans="1:16" x14ac:dyDescent="0.15">
      <c r="A10" s="250"/>
      <c r="B10" s="246"/>
      <c r="C10" s="246"/>
      <c r="D10" s="246"/>
      <c r="E10" s="246"/>
      <c r="F10" s="246"/>
      <c r="G10" s="1166" t="s">
        <v>475</v>
      </c>
      <c r="H10" s="1167"/>
      <c r="I10" s="1167"/>
      <c r="J10" s="1168"/>
      <c r="K10" s="269">
        <v>294448</v>
      </c>
      <c r="L10" s="270">
        <v>3725</v>
      </c>
      <c r="M10" s="271">
        <v>3737</v>
      </c>
      <c r="N10" s="272">
        <v>-0.3</v>
      </c>
    </row>
    <row r="11" spans="1:16" ht="13.5" customHeight="1" x14ac:dyDescent="0.15">
      <c r="A11" s="250"/>
      <c r="B11" s="246"/>
      <c r="C11" s="246"/>
      <c r="D11" s="246"/>
      <c r="E11" s="246"/>
      <c r="F11" s="246"/>
      <c r="G11" s="1166" t="s">
        <v>476</v>
      </c>
      <c r="H11" s="1167"/>
      <c r="I11" s="1167"/>
      <c r="J11" s="1168"/>
      <c r="K11" s="269">
        <v>679005</v>
      </c>
      <c r="L11" s="270">
        <v>8590</v>
      </c>
      <c r="M11" s="271">
        <v>6346</v>
      </c>
      <c r="N11" s="272">
        <v>35.4</v>
      </c>
    </row>
    <row r="12" spans="1:16" ht="13.5" customHeight="1" x14ac:dyDescent="0.15">
      <c r="A12" s="250"/>
      <c r="B12" s="246"/>
      <c r="C12" s="246"/>
      <c r="D12" s="246"/>
      <c r="E12" s="246"/>
      <c r="F12" s="246"/>
      <c r="G12" s="1166" t="s">
        <v>477</v>
      </c>
      <c r="H12" s="1167"/>
      <c r="I12" s="1167"/>
      <c r="J12" s="1168"/>
      <c r="K12" s="269" t="s">
        <v>478</v>
      </c>
      <c r="L12" s="270" t="s">
        <v>478</v>
      </c>
      <c r="M12" s="271">
        <v>800</v>
      </c>
      <c r="N12" s="272" t="s">
        <v>478</v>
      </c>
    </row>
    <row r="13" spans="1:16" ht="13.5" customHeight="1" x14ac:dyDescent="0.15">
      <c r="A13" s="250"/>
      <c r="B13" s="246"/>
      <c r="C13" s="246"/>
      <c r="D13" s="246"/>
      <c r="E13" s="246"/>
      <c r="F13" s="246"/>
      <c r="G13" s="1166" t="s">
        <v>479</v>
      </c>
      <c r="H13" s="1167"/>
      <c r="I13" s="1167"/>
      <c r="J13" s="1168"/>
      <c r="K13" s="269" t="s">
        <v>478</v>
      </c>
      <c r="L13" s="270" t="s">
        <v>478</v>
      </c>
      <c r="M13" s="271">
        <v>1</v>
      </c>
      <c r="N13" s="272" t="s">
        <v>478</v>
      </c>
    </row>
    <row r="14" spans="1:16" ht="13.5" customHeight="1" x14ac:dyDescent="0.15">
      <c r="A14" s="250"/>
      <c r="B14" s="246"/>
      <c r="C14" s="246"/>
      <c r="D14" s="246"/>
      <c r="E14" s="246"/>
      <c r="F14" s="246"/>
      <c r="G14" s="1166" t="s">
        <v>480</v>
      </c>
      <c r="H14" s="1167"/>
      <c r="I14" s="1167"/>
      <c r="J14" s="1168"/>
      <c r="K14" s="269">
        <v>168524</v>
      </c>
      <c r="L14" s="270">
        <v>2132</v>
      </c>
      <c r="M14" s="271">
        <v>2571</v>
      </c>
      <c r="N14" s="272">
        <v>-17.100000000000001</v>
      </c>
    </row>
    <row r="15" spans="1:16" ht="13.5" customHeight="1" x14ac:dyDescent="0.15">
      <c r="A15" s="250"/>
      <c r="B15" s="246"/>
      <c r="C15" s="246"/>
      <c r="D15" s="246"/>
      <c r="E15" s="246"/>
      <c r="F15" s="246"/>
      <c r="G15" s="1166" t="s">
        <v>481</v>
      </c>
      <c r="H15" s="1167"/>
      <c r="I15" s="1167"/>
      <c r="J15" s="1168"/>
      <c r="K15" s="269">
        <v>153408</v>
      </c>
      <c r="L15" s="270">
        <v>1941</v>
      </c>
      <c r="M15" s="271">
        <v>1342</v>
      </c>
      <c r="N15" s="272">
        <v>44.6</v>
      </c>
    </row>
    <row r="16" spans="1:16" x14ac:dyDescent="0.15">
      <c r="A16" s="250"/>
      <c r="B16" s="246"/>
      <c r="C16" s="246"/>
      <c r="D16" s="246"/>
      <c r="E16" s="246"/>
      <c r="F16" s="246"/>
      <c r="G16" s="1169" t="s">
        <v>482</v>
      </c>
      <c r="H16" s="1170"/>
      <c r="I16" s="1170"/>
      <c r="J16" s="1171"/>
      <c r="K16" s="270">
        <v>-730305</v>
      </c>
      <c r="L16" s="270">
        <v>-9239</v>
      </c>
      <c r="M16" s="271">
        <v>-4975</v>
      </c>
      <c r="N16" s="272">
        <v>85.7</v>
      </c>
    </row>
    <row r="17" spans="1:16" x14ac:dyDescent="0.15">
      <c r="A17" s="250"/>
      <c r="B17" s="246"/>
      <c r="C17" s="246"/>
      <c r="D17" s="246"/>
      <c r="E17" s="246"/>
      <c r="F17" s="246"/>
      <c r="G17" s="1169" t="s">
        <v>170</v>
      </c>
      <c r="H17" s="1170"/>
      <c r="I17" s="1170"/>
      <c r="J17" s="1171"/>
      <c r="K17" s="270">
        <v>4774590</v>
      </c>
      <c r="L17" s="270">
        <v>60404</v>
      </c>
      <c r="M17" s="271">
        <v>67535</v>
      </c>
      <c r="N17" s="272">
        <v>-10.6</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483</v>
      </c>
      <c r="H19" s="246"/>
      <c r="I19" s="246"/>
      <c r="J19" s="246"/>
      <c r="K19" s="246"/>
      <c r="L19" s="246"/>
      <c r="M19" s="246"/>
      <c r="N19" s="246"/>
    </row>
    <row r="20" spans="1:16" x14ac:dyDescent="0.15">
      <c r="A20" s="250"/>
      <c r="B20" s="246"/>
      <c r="C20" s="246"/>
      <c r="D20" s="246"/>
      <c r="E20" s="246"/>
      <c r="F20" s="246"/>
      <c r="G20" s="274"/>
      <c r="H20" s="275"/>
      <c r="I20" s="275"/>
      <c r="J20" s="276"/>
      <c r="K20" s="277" t="s">
        <v>484</v>
      </c>
      <c r="L20" s="278" t="s">
        <v>485</v>
      </c>
      <c r="M20" s="279" t="s">
        <v>486</v>
      </c>
      <c r="N20" s="280"/>
    </row>
    <row r="21" spans="1:16" s="286" customFormat="1" x14ac:dyDescent="0.15">
      <c r="A21" s="281"/>
      <c r="B21" s="251"/>
      <c r="C21" s="251"/>
      <c r="D21" s="251"/>
      <c r="E21" s="251"/>
      <c r="F21" s="251"/>
      <c r="G21" s="1163" t="s">
        <v>487</v>
      </c>
      <c r="H21" s="1164"/>
      <c r="I21" s="1164"/>
      <c r="J21" s="1165"/>
      <c r="K21" s="282">
        <v>6.45</v>
      </c>
      <c r="L21" s="283">
        <v>6.24</v>
      </c>
      <c r="M21" s="284">
        <v>0.21</v>
      </c>
      <c r="N21" s="251"/>
      <c r="O21" s="285"/>
      <c r="P21" s="281"/>
    </row>
    <row r="22" spans="1:16" s="286" customFormat="1" x14ac:dyDescent="0.15">
      <c r="A22" s="281"/>
      <c r="B22" s="251"/>
      <c r="C22" s="251"/>
      <c r="D22" s="251"/>
      <c r="E22" s="251"/>
      <c r="F22" s="251"/>
      <c r="G22" s="1163" t="s">
        <v>488</v>
      </c>
      <c r="H22" s="1164"/>
      <c r="I22" s="1164"/>
      <c r="J22" s="1165"/>
      <c r="K22" s="287">
        <v>99.9</v>
      </c>
      <c r="L22" s="288">
        <v>98.7</v>
      </c>
      <c r="M22" s="289">
        <v>1.2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489</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490</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491</v>
      </c>
      <c r="H29" s="251"/>
      <c r="I29" s="251"/>
      <c r="J29" s="251"/>
      <c r="K29" s="246"/>
      <c r="L29" s="246"/>
      <c r="M29" s="246"/>
      <c r="N29" s="246"/>
      <c r="O29" s="295"/>
    </row>
    <row r="30" spans="1:16" x14ac:dyDescent="0.15">
      <c r="A30" s="250"/>
      <c r="B30" s="246"/>
      <c r="C30" s="246"/>
      <c r="D30" s="246"/>
      <c r="E30" s="246"/>
      <c r="F30" s="246"/>
      <c r="G30" s="253"/>
      <c r="H30" s="254"/>
      <c r="I30" s="254"/>
      <c r="J30" s="255"/>
      <c r="K30" s="1152" t="s">
        <v>469</v>
      </c>
      <c r="L30" s="256"/>
      <c r="M30" s="257" t="s">
        <v>470</v>
      </c>
      <c r="N30" s="258"/>
    </row>
    <row r="31" spans="1:16" x14ac:dyDescent="0.15">
      <c r="A31" s="250"/>
      <c r="B31" s="246"/>
      <c r="C31" s="246"/>
      <c r="D31" s="246"/>
      <c r="E31" s="246"/>
      <c r="F31" s="246"/>
      <c r="G31" s="259"/>
      <c r="H31" s="260"/>
      <c r="I31" s="260"/>
      <c r="J31" s="261"/>
      <c r="K31" s="1153"/>
      <c r="L31" s="262" t="s">
        <v>471</v>
      </c>
      <c r="M31" s="263" t="s">
        <v>472</v>
      </c>
      <c r="N31" s="264" t="s">
        <v>473</v>
      </c>
    </row>
    <row r="32" spans="1:16" ht="27" customHeight="1" x14ac:dyDescent="0.15">
      <c r="A32" s="250"/>
      <c r="B32" s="246"/>
      <c r="C32" s="246"/>
      <c r="D32" s="246"/>
      <c r="E32" s="246"/>
      <c r="F32" s="246"/>
      <c r="G32" s="1154" t="s">
        <v>492</v>
      </c>
      <c r="H32" s="1155"/>
      <c r="I32" s="1155"/>
      <c r="J32" s="1156"/>
      <c r="K32" s="296">
        <v>3756596</v>
      </c>
      <c r="L32" s="296">
        <v>47525</v>
      </c>
      <c r="M32" s="297">
        <v>35267</v>
      </c>
      <c r="N32" s="298">
        <v>34.799999999999997</v>
      </c>
    </row>
    <row r="33" spans="1:16" ht="13.5" customHeight="1" x14ac:dyDescent="0.15">
      <c r="A33" s="250"/>
      <c r="B33" s="246"/>
      <c r="C33" s="246"/>
      <c r="D33" s="246"/>
      <c r="E33" s="246"/>
      <c r="F33" s="246"/>
      <c r="G33" s="1154" t="s">
        <v>493</v>
      </c>
      <c r="H33" s="1155"/>
      <c r="I33" s="1155"/>
      <c r="J33" s="1156"/>
      <c r="K33" s="296" t="s">
        <v>478</v>
      </c>
      <c r="L33" s="296" t="s">
        <v>478</v>
      </c>
      <c r="M33" s="297">
        <v>1</v>
      </c>
      <c r="N33" s="298" t="s">
        <v>478</v>
      </c>
    </row>
    <row r="34" spans="1:16" ht="27" customHeight="1" x14ac:dyDescent="0.15">
      <c r="A34" s="250"/>
      <c r="B34" s="246"/>
      <c r="C34" s="246"/>
      <c r="D34" s="246"/>
      <c r="E34" s="246"/>
      <c r="F34" s="246"/>
      <c r="G34" s="1154" t="s">
        <v>494</v>
      </c>
      <c r="H34" s="1155"/>
      <c r="I34" s="1155"/>
      <c r="J34" s="1156"/>
      <c r="K34" s="296" t="s">
        <v>478</v>
      </c>
      <c r="L34" s="296" t="s">
        <v>478</v>
      </c>
      <c r="M34" s="297">
        <v>49</v>
      </c>
      <c r="N34" s="298" t="s">
        <v>478</v>
      </c>
    </row>
    <row r="35" spans="1:16" ht="27" customHeight="1" x14ac:dyDescent="0.15">
      <c r="A35" s="250"/>
      <c r="B35" s="246"/>
      <c r="C35" s="246"/>
      <c r="D35" s="246"/>
      <c r="E35" s="246"/>
      <c r="F35" s="246"/>
      <c r="G35" s="1154" t="s">
        <v>495</v>
      </c>
      <c r="H35" s="1155"/>
      <c r="I35" s="1155"/>
      <c r="J35" s="1156"/>
      <c r="K35" s="296">
        <v>388444</v>
      </c>
      <c r="L35" s="296">
        <v>4914</v>
      </c>
      <c r="M35" s="297">
        <v>9709</v>
      </c>
      <c r="N35" s="298">
        <v>-49.4</v>
      </c>
    </row>
    <row r="36" spans="1:16" ht="27" customHeight="1" x14ac:dyDescent="0.15">
      <c r="A36" s="250"/>
      <c r="B36" s="246"/>
      <c r="C36" s="246"/>
      <c r="D36" s="246"/>
      <c r="E36" s="246"/>
      <c r="F36" s="246"/>
      <c r="G36" s="1154" t="s">
        <v>496</v>
      </c>
      <c r="H36" s="1155"/>
      <c r="I36" s="1155"/>
      <c r="J36" s="1156"/>
      <c r="K36" s="296">
        <v>184363</v>
      </c>
      <c r="L36" s="296">
        <v>2332</v>
      </c>
      <c r="M36" s="297">
        <v>2367</v>
      </c>
      <c r="N36" s="298">
        <v>-1.5</v>
      </c>
    </row>
    <row r="37" spans="1:16" ht="13.5" customHeight="1" x14ac:dyDescent="0.15">
      <c r="A37" s="250"/>
      <c r="B37" s="246"/>
      <c r="C37" s="246"/>
      <c r="D37" s="246"/>
      <c r="E37" s="246"/>
      <c r="F37" s="246"/>
      <c r="G37" s="1154" t="s">
        <v>497</v>
      </c>
      <c r="H37" s="1155"/>
      <c r="I37" s="1155"/>
      <c r="J37" s="1156"/>
      <c r="K37" s="296">
        <v>66255</v>
      </c>
      <c r="L37" s="296">
        <v>838</v>
      </c>
      <c r="M37" s="297">
        <v>1205</v>
      </c>
      <c r="N37" s="298">
        <v>-30.5</v>
      </c>
    </row>
    <row r="38" spans="1:16" ht="27" customHeight="1" x14ac:dyDescent="0.15">
      <c r="A38" s="250"/>
      <c r="B38" s="246"/>
      <c r="C38" s="246"/>
      <c r="D38" s="246"/>
      <c r="E38" s="246"/>
      <c r="F38" s="246"/>
      <c r="G38" s="1157" t="s">
        <v>498</v>
      </c>
      <c r="H38" s="1158"/>
      <c r="I38" s="1158"/>
      <c r="J38" s="1159"/>
      <c r="K38" s="299">
        <v>1985</v>
      </c>
      <c r="L38" s="299">
        <v>25</v>
      </c>
      <c r="M38" s="300">
        <v>3</v>
      </c>
      <c r="N38" s="301">
        <v>733.3</v>
      </c>
      <c r="O38" s="295"/>
    </row>
    <row r="39" spans="1:16" x14ac:dyDescent="0.15">
      <c r="A39" s="250"/>
      <c r="B39" s="246"/>
      <c r="C39" s="246"/>
      <c r="D39" s="246"/>
      <c r="E39" s="246"/>
      <c r="F39" s="246"/>
      <c r="G39" s="1157" t="s">
        <v>499</v>
      </c>
      <c r="H39" s="1158"/>
      <c r="I39" s="1158"/>
      <c r="J39" s="1159"/>
      <c r="K39" s="302">
        <v>-6215</v>
      </c>
      <c r="L39" s="302">
        <v>-79</v>
      </c>
      <c r="M39" s="303">
        <v>-6690</v>
      </c>
      <c r="N39" s="304">
        <v>-98.8</v>
      </c>
      <c r="O39" s="295"/>
    </row>
    <row r="40" spans="1:16" ht="27" customHeight="1" x14ac:dyDescent="0.15">
      <c r="A40" s="250"/>
      <c r="B40" s="246"/>
      <c r="C40" s="246"/>
      <c r="D40" s="246"/>
      <c r="E40" s="246"/>
      <c r="F40" s="246"/>
      <c r="G40" s="1154" t="s">
        <v>500</v>
      </c>
      <c r="H40" s="1155"/>
      <c r="I40" s="1155"/>
      <c r="J40" s="1156"/>
      <c r="K40" s="302">
        <v>-1990295</v>
      </c>
      <c r="L40" s="302">
        <v>-25180</v>
      </c>
      <c r="M40" s="303">
        <v>-29386</v>
      </c>
      <c r="N40" s="304">
        <v>-14.3</v>
      </c>
      <c r="O40" s="295"/>
    </row>
    <row r="41" spans="1:16" x14ac:dyDescent="0.15">
      <c r="A41" s="250"/>
      <c r="B41" s="246"/>
      <c r="C41" s="246"/>
      <c r="D41" s="246"/>
      <c r="E41" s="246"/>
      <c r="F41" s="246"/>
      <c r="G41" s="1160" t="s">
        <v>281</v>
      </c>
      <c r="H41" s="1161"/>
      <c r="I41" s="1161"/>
      <c r="J41" s="1162"/>
      <c r="K41" s="296">
        <v>2401133</v>
      </c>
      <c r="L41" s="302">
        <v>30377</v>
      </c>
      <c r="M41" s="303">
        <v>12524</v>
      </c>
      <c r="N41" s="304">
        <v>142.6</v>
      </c>
      <c r="O41" s="295"/>
    </row>
    <row r="42" spans="1:16" x14ac:dyDescent="0.15">
      <c r="A42" s="250"/>
      <c r="B42" s="246"/>
      <c r="C42" s="246"/>
      <c r="D42" s="246"/>
      <c r="E42" s="246"/>
      <c r="F42" s="246"/>
      <c r="G42" s="305" t="s">
        <v>501</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502</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503</v>
      </c>
      <c r="H48" s="310"/>
      <c r="I48" s="310"/>
      <c r="J48" s="310"/>
      <c r="K48" s="310"/>
      <c r="L48" s="310"/>
      <c r="M48" s="311"/>
      <c r="N48" s="310"/>
    </row>
    <row r="49" spans="1:14" ht="13.5" customHeight="1" x14ac:dyDescent="0.15">
      <c r="A49" s="250"/>
      <c r="B49" s="246"/>
      <c r="C49" s="246"/>
      <c r="D49" s="246"/>
      <c r="E49" s="246"/>
      <c r="F49" s="246"/>
      <c r="G49" s="312"/>
      <c r="H49" s="313"/>
      <c r="I49" s="1147" t="s">
        <v>469</v>
      </c>
      <c r="J49" s="1149" t="s">
        <v>504</v>
      </c>
      <c r="K49" s="1150"/>
      <c r="L49" s="1150"/>
      <c r="M49" s="1150"/>
      <c r="N49" s="1151"/>
    </row>
    <row r="50" spans="1:14" x14ac:dyDescent="0.15">
      <c r="A50" s="250"/>
      <c r="B50" s="246"/>
      <c r="C50" s="246"/>
      <c r="D50" s="246"/>
      <c r="E50" s="246"/>
      <c r="F50" s="246"/>
      <c r="G50" s="314"/>
      <c r="H50" s="315"/>
      <c r="I50" s="1148"/>
      <c r="J50" s="316" t="s">
        <v>505</v>
      </c>
      <c r="K50" s="317" t="s">
        <v>506</v>
      </c>
      <c r="L50" s="318" t="s">
        <v>507</v>
      </c>
      <c r="M50" s="319" t="s">
        <v>508</v>
      </c>
      <c r="N50" s="320" t="s">
        <v>509</v>
      </c>
    </row>
    <row r="51" spans="1:14" x14ac:dyDescent="0.15">
      <c r="A51" s="250"/>
      <c r="B51" s="246"/>
      <c r="C51" s="246"/>
      <c r="D51" s="246"/>
      <c r="E51" s="246"/>
      <c r="F51" s="246"/>
      <c r="G51" s="312" t="s">
        <v>510</v>
      </c>
      <c r="H51" s="313"/>
      <c r="I51" s="321">
        <v>2259573</v>
      </c>
      <c r="J51" s="322">
        <v>29113</v>
      </c>
      <c r="K51" s="323">
        <v>-3.7</v>
      </c>
      <c r="L51" s="324">
        <v>50880</v>
      </c>
      <c r="M51" s="325">
        <v>7</v>
      </c>
      <c r="N51" s="326">
        <v>-10.7</v>
      </c>
    </row>
    <row r="52" spans="1:14" x14ac:dyDescent="0.15">
      <c r="A52" s="250"/>
      <c r="B52" s="246"/>
      <c r="C52" s="246"/>
      <c r="D52" s="246"/>
      <c r="E52" s="246"/>
      <c r="F52" s="246"/>
      <c r="G52" s="327"/>
      <c r="H52" s="328" t="s">
        <v>511</v>
      </c>
      <c r="I52" s="329">
        <v>1643735</v>
      </c>
      <c r="J52" s="330">
        <v>21178</v>
      </c>
      <c r="K52" s="331">
        <v>17.600000000000001</v>
      </c>
      <c r="L52" s="332">
        <v>26879</v>
      </c>
      <c r="M52" s="333">
        <v>2.4</v>
      </c>
      <c r="N52" s="334">
        <v>15.2</v>
      </c>
    </row>
    <row r="53" spans="1:14" x14ac:dyDescent="0.15">
      <c r="A53" s="250"/>
      <c r="B53" s="246"/>
      <c r="C53" s="246"/>
      <c r="D53" s="246"/>
      <c r="E53" s="246"/>
      <c r="F53" s="246"/>
      <c r="G53" s="312" t="s">
        <v>512</v>
      </c>
      <c r="H53" s="313"/>
      <c r="I53" s="321">
        <v>2343613</v>
      </c>
      <c r="J53" s="322">
        <v>30019</v>
      </c>
      <c r="K53" s="323">
        <v>3.1</v>
      </c>
      <c r="L53" s="324">
        <v>63956</v>
      </c>
      <c r="M53" s="325">
        <v>25.7</v>
      </c>
      <c r="N53" s="326">
        <v>-22.6</v>
      </c>
    </row>
    <row r="54" spans="1:14" x14ac:dyDescent="0.15">
      <c r="A54" s="250"/>
      <c r="B54" s="246"/>
      <c r="C54" s="246"/>
      <c r="D54" s="246"/>
      <c r="E54" s="246"/>
      <c r="F54" s="246"/>
      <c r="G54" s="327"/>
      <c r="H54" s="328" t="s">
        <v>511</v>
      </c>
      <c r="I54" s="329">
        <v>1037683</v>
      </c>
      <c r="J54" s="330">
        <v>13292</v>
      </c>
      <c r="K54" s="331">
        <v>-37.200000000000003</v>
      </c>
      <c r="L54" s="332">
        <v>29239</v>
      </c>
      <c r="M54" s="333">
        <v>8.8000000000000007</v>
      </c>
      <c r="N54" s="334">
        <v>-46</v>
      </c>
    </row>
    <row r="55" spans="1:14" x14ac:dyDescent="0.15">
      <c r="A55" s="250"/>
      <c r="B55" s="246"/>
      <c r="C55" s="246"/>
      <c r="D55" s="246"/>
      <c r="E55" s="246"/>
      <c r="F55" s="246"/>
      <c r="G55" s="312" t="s">
        <v>513</v>
      </c>
      <c r="H55" s="313"/>
      <c r="I55" s="321">
        <v>2506005</v>
      </c>
      <c r="J55" s="322">
        <v>32006</v>
      </c>
      <c r="K55" s="323">
        <v>6.6</v>
      </c>
      <c r="L55" s="324">
        <v>66255</v>
      </c>
      <c r="M55" s="325">
        <v>3.6</v>
      </c>
      <c r="N55" s="326">
        <v>3</v>
      </c>
    </row>
    <row r="56" spans="1:14" x14ac:dyDescent="0.15">
      <c r="A56" s="250"/>
      <c r="B56" s="246"/>
      <c r="C56" s="246"/>
      <c r="D56" s="246"/>
      <c r="E56" s="246"/>
      <c r="F56" s="246"/>
      <c r="G56" s="327"/>
      <c r="H56" s="328" t="s">
        <v>511</v>
      </c>
      <c r="I56" s="329">
        <v>1735139</v>
      </c>
      <c r="J56" s="330">
        <v>22161</v>
      </c>
      <c r="K56" s="331">
        <v>66.7</v>
      </c>
      <c r="L56" s="332">
        <v>31822</v>
      </c>
      <c r="M56" s="333">
        <v>8.8000000000000007</v>
      </c>
      <c r="N56" s="334">
        <v>57.9</v>
      </c>
    </row>
    <row r="57" spans="1:14" x14ac:dyDescent="0.15">
      <c r="A57" s="250"/>
      <c r="B57" s="246"/>
      <c r="C57" s="246"/>
      <c r="D57" s="246"/>
      <c r="E57" s="246"/>
      <c r="F57" s="246"/>
      <c r="G57" s="312" t="s">
        <v>514</v>
      </c>
      <c r="H57" s="313"/>
      <c r="I57" s="321">
        <v>2843743</v>
      </c>
      <c r="J57" s="322">
        <v>36220</v>
      </c>
      <c r="K57" s="323">
        <v>13.2</v>
      </c>
      <c r="L57" s="324">
        <v>47278</v>
      </c>
      <c r="M57" s="325">
        <v>-28.6</v>
      </c>
      <c r="N57" s="326">
        <v>41.8</v>
      </c>
    </row>
    <row r="58" spans="1:14" x14ac:dyDescent="0.15">
      <c r="A58" s="250"/>
      <c r="B58" s="246"/>
      <c r="C58" s="246"/>
      <c r="D58" s="246"/>
      <c r="E58" s="246"/>
      <c r="F58" s="246"/>
      <c r="G58" s="327"/>
      <c r="H58" s="328" t="s">
        <v>511</v>
      </c>
      <c r="I58" s="329">
        <v>2070333</v>
      </c>
      <c r="J58" s="330">
        <v>26370</v>
      </c>
      <c r="K58" s="331">
        <v>19</v>
      </c>
      <c r="L58" s="332">
        <v>24096</v>
      </c>
      <c r="M58" s="333">
        <v>-24.3</v>
      </c>
      <c r="N58" s="334">
        <v>43.3</v>
      </c>
    </row>
    <row r="59" spans="1:14" x14ac:dyDescent="0.15">
      <c r="A59" s="250"/>
      <c r="B59" s="246"/>
      <c r="C59" s="246"/>
      <c r="D59" s="246"/>
      <c r="E59" s="246"/>
      <c r="F59" s="246"/>
      <c r="G59" s="312" t="s">
        <v>515</v>
      </c>
      <c r="H59" s="313"/>
      <c r="I59" s="321">
        <v>2356213</v>
      </c>
      <c r="J59" s="322">
        <v>29809</v>
      </c>
      <c r="K59" s="323">
        <v>-17.7</v>
      </c>
      <c r="L59" s="324">
        <v>44504</v>
      </c>
      <c r="M59" s="325">
        <v>-5.9</v>
      </c>
      <c r="N59" s="326">
        <v>-11.8</v>
      </c>
    </row>
    <row r="60" spans="1:14" x14ac:dyDescent="0.15">
      <c r="A60" s="250"/>
      <c r="B60" s="246"/>
      <c r="C60" s="246"/>
      <c r="D60" s="246"/>
      <c r="E60" s="246"/>
      <c r="F60" s="246"/>
      <c r="G60" s="327"/>
      <c r="H60" s="328" t="s">
        <v>511</v>
      </c>
      <c r="I60" s="335">
        <v>1941691</v>
      </c>
      <c r="J60" s="330">
        <v>24565</v>
      </c>
      <c r="K60" s="331">
        <v>-6.8</v>
      </c>
      <c r="L60" s="332">
        <v>25876</v>
      </c>
      <c r="M60" s="333">
        <v>7.4</v>
      </c>
      <c r="N60" s="334">
        <v>-14.2</v>
      </c>
    </row>
    <row r="61" spans="1:14" x14ac:dyDescent="0.15">
      <c r="A61" s="250"/>
      <c r="B61" s="246"/>
      <c r="C61" s="246"/>
      <c r="D61" s="246"/>
      <c r="E61" s="246"/>
      <c r="F61" s="246"/>
      <c r="G61" s="312" t="s">
        <v>516</v>
      </c>
      <c r="H61" s="336"/>
      <c r="I61" s="337">
        <v>2461829</v>
      </c>
      <c r="J61" s="338">
        <v>31433</v>
      </c>
      <c r="K61" s="339">
        <v>0.3</v>
      </c>
      <c r="L61" s="340">
        <v>54575</v>
      </c>
      <c r="M61" s="341">
        <v>0.4</v>
      </c>
      <c r="N61" s="326">
        <v>-0.1</v>
      </c>
    </row>
    <row r="62" spans="1:14" x14ac:dyDescent="0.15">
      <c r="A62" s="250"/>
      <c r="B62" s="246"/>
      <c r="C62" s="246"/>
      <c r="D62" s="246"/>
      <c r="E62" s="246"/>
      <c r="F62" s="246"/>
      <c r="G62" s="327"/>
      <c r="H62" s="328" t="s">
        <v>511</v>
      </c>
      <c r="I62" s="329">
        <v>1685716</v>
      </c>
      <c r="J62" s="330">
        <v>21513</v>
      </c>
      <c r="K62" s="331">
        <v>11.9</v>
      </c>
      <c r="L62" s="332">
        <v>27582</v>
      </c>
      <c r="M62" s="333">
        <v>0.6</v>
      </c>
      <c r="N62" s="334">
        <v>11.3</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72" t="s">
        <v>3</v>
      </c>
      <c r="D47" s="1172"/>
      <c r="E47" s="1173"/>
      <c r="F47" s="11">
        <v>3.72</v>
      </c>
      <c r="G47" s="12">
        <v>5.23</v>
      </c>
      <c r="H47" s="12">
        <v>3.98</v>
      </c>
      <c r="I47" s="12">
        <v>6.89</v>
      </c>
      <c r="J47" s="13">
        <v>7.44</v>
      </c>
    </row>
    <row r="48" spans="2:10" ht="57.75" customHeight="1" x14ac:dyDescent="0.15">
      <c r="B48" s="14"/>
      <c r="C48" s="1174" t="s">
        <v>4</v>
      </c>
      <c r="D48" s="1174"/>
      <c r="E48" s="1175"/>
      <c r="F48" s="15">
        <v>1.38</v>
      </c>
      <c r="G48" s="16">
        <v>3.12</v>
      </c>
      <c r="H48" s="16">
        <v>3.32</v>
      </c>
      <c r="I48" s="16">
        <v>2.48</v>
      </c>
      <c r="J48" s="17">
        <v>2.11</v>
      </c>
    </row>
    <row r="49" spans="2:10" ht="57.75" customHeight="1" thickBot="1" x14ac:dyDescent="0.2">
      <c r="B49" s="18"/>
      <c r="C49" s="1176" t="s">
        <v>5</v>
      </c>
      <c r="D49" s="1176"/>
      <c r="E49" s="1177"/>
      <c r="F49" s="19" t="s">
        <v>523</v>
      </c>
      <c r="G49" s="20">
        <v>3.55</v>
      </c>
      <c r="H49" s="20" t="s">
        <v>524</v>
      </c>
      <c r="I49" s="20">
        <v>0.71</v>
      </c>
      <c r="J49" s="21">
        <v>0.46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84" t="s">
        <v>525</v>
      </c>
      <c r="D34" s="1184"/>
      <c r="E34" s="1185"/>
      <c r="F34" s="32">
        <v>14</v>
      </c>
      <c r="G34" s="33">
        <v>16.09</v>
      </c>
      <c r="H34" s="33">
        <v>18.72</v>
      </c>
      <c r="I34" s="33">
        <v>20.260000000000002</v>
      </c>
      <c r="J34" s="34">
        <v>17.77</v>
      </c>
      <c r="K34" s="22"/>
      <c r="L34" s="22"/>
      <c r="M34" s="22"/>
      <c r="N34" s="22"/>
      <c r="O34" s="22"/>
      <c r="P34" s="22"/>
    </row>
    <row r="35" spans="1:16" ht="39" customHeight="1" x14ac:dyDescent="0.15">
      <c r="A35" s="22"/>
      <c r="B35" s="35"/>
      <c r="C35" s="1178" t="s">
        <v>526</v>
      </c>
      <c r="D35" s="1179"/>
      <c r="E35" s="1180"/>
      <c r="F35" s="36">
        <v>1.88</v>
      </c>
      <c r="G35" s="37">
        <v>2.4900000000000002</v>
      </c>
      <c r="H35" s="37">
        <v>0.94</v>
      </c>
      <c r="I35" s="37">
        <v>1.68</v>
      </c>
      <c r="J35" s="38">
        <v>2.59</v>
      </c>
      <c r="K35" s="22"/>
      <c r="L35" s="22"/>
      <c r="M35" s="22"/>
      <c r="N35" s="22"/>
      <c r="O35" s="22"/>
      <c r="P35" s="22"/>
    </row>
    <row r="36" spans="1:16" ht="39" customHeight="1" x14ac:dyDescent="0.15">
      <c r="A36" s="22"/>
      <c r="B36" s="35"/>
      <c r="C36" s="1178" t="s">
        <v>527</v>
      </c>
      <c r="D36" s="1179"/>
      <c r="E36" s="1180"/>
      <c r="F36" s="36">
        <v>0.81</v>
      </c>
      <c r="G36" s="37">
        <v>2.82</v>
      </c>
      <c r="H36" s="37">
        <v>2.75</v>
      </c>
      <c r="I36" s="37">
        <v>2.0699999999999998</v>
      </c>
      <c r="J36" s="38">
        <v>1.61</v>
      </c>
      <c r="K36" s="22"/>
      <c r="L36" s="22"/>
      <c r="M36" s="22"/>
      <c r="N36" s="22"/>
      <c r="O36" s="22"/>
      <c r="P36" s="22"/>
    </row>
    <row r="37" spans="1:16" ht="39" customHeight="1" x14ac:dyDescent="0.15">
      <c r="A37" s="22"/>
      <c r="B37" s="35"/>
      <c r="C37" s="1178" t="s">
        <v>528</v>
      </c>
      <c r="D37" s="1179"/>
      <c r="E37" s="1180"/>
      <c r="F37" s="36">
        <v>0.38</v>
      </c>
      <c r="G37" s="37">
        <v>0.7</v>
      </c>
      <c r="H37" s="37">
        <v>0.56999999999999995</v>
      </c>
      <c r="I37" s="37">
        <v>0.89</v>
      </c>
      <c r="J37" s="38">
        <v>1.2</v>
      </c>
      <c r="K37" s="22"/>
      <c r="L37" s="22"/>
      <c r="M37" s="22"/>
      <c r="N37" s="22"/>
      <c r="O37" s="22"/>
      <c r="P37" s="22"/>
    </row>
    <row r="38" spans="1:16" ht="39" customHeight="1" x14ac:dyDescent="0.15">
      <c r="A38" s="22"/>
      <c r="B38" s="35"/>
      <c r="C38" s="1178" t="s">
        <v>529</v>
      </c>
      <c r="D38" s="1179"/>
      <c r="E38" s="1180"/>
      <c r="F38" s="36">
        <v>0.56000000000000005</v>
      </c>
      <c r="G38" s="37">
        <v>0.28999999999999998</v>
      </c>
      <c r="H38" s="37">
        <v>0.56000000000000005</v>
      </c>
      <c r="I38" s="37">
        <v>0.41</v>
      </c>
      <c r="J38" s="38">
        <v>0.49</v>
      </c>
      <c r="K38" s="22"/>
      <c r="L38" s="22"/>
      <c r="M38" s="22"/>
      <c r="N38" s="22"/>
      <c r="O38" s="22"/>
      <c r="P38" s="22"/>
    </row>
    <row r="39" spans="1:16" ht="39" customHeight="1" x14ac:dyDescent="0.15">
      <c r="A39" s="22"/>
      <c r="B39" s="35"/>
      <c r="C39" s="1178" t="s">
        <v>530</v>
      </c>
      <c r="D39" s="1179"/>
      <c r="E39" s="1180"/>
      <c r="F39" s="36">
        <v>0.05</v>
      </c>
      <c r="G39" s="37">
        <v>0.12</v>
      </c>
      <c r="H39" s="37">
        <v>0.08</v>
      </c>
      <c r="I39" s="37">
        <v>0.1</v>
      </c>
      <c r="J39" s="38">
        <v>0.15</v>
      </c>
      <c r="K39" s="22"/>
      <c r="L39" s="22"/>
      <c r="M39" s="22"/>
      <c r="N39" s="22"/>
      <c r="O39" s="22"/>
      <c r="P39" s="22"/>
    </row>
    <row r="40" spans="1:16" ht="39" customHeight="1" x14ac:dyDescent="0.15">
      <c r="A40" s="22"/>
      <c r="B40" s="35"/>
      <c r="C40" s="1178" t="s">
        <v>531</v>
      </c>
      <c r="D40" s="1179"/>
      <c r="E40" s="1180"/>
      <c r="F40" s="36">
        <v>0.14000000000000001</v>
      </c>
      <c r="G40" s="37">
        <v>0.14000000000000001</v>
      </c>
      <c r="H40" s="37">
        <v>7.0000000000000007E-2</v>
      </c>
      <c r="I40" s="37">
        <v>0.05</v>
      </c>
      <c r="J40" s="38">
        <v>0.04</v>
      </c>
      <c r="K40" s="22"/>
      <c r="L40" s="22"/>
      <c r="M40" s="22"/>
      <c r="N40" s="22"/>
      <c r="O40" s="22"/>
      <c r="P40" s="22"/>
    </row>
    <row r="41" spans="1:16" ht="39" customHeight="1" x14ac:dyDescent="0.15">
      <c r="A41" s="22"/>
      <c r="B41" s="35"/>
      <c r="C41" s="1178" t="s">
        <v>532</v>
      </c>
      <c r="D41" s="1179"/>
      <c r="E41" s="1180"/>
      <c r="F41" s="36" t="s">
        <v>478</v>
      </c>
      <c r="G41" s="37" t="s">
        <v>478</v>
      </c>
      <c r="H41" s="37" t="s">
        <v>478</v>
      </c>
      <c r="I41" s="37" t="s">
        <v>478</v>
      </c>
      <c r="J41" s="38">
        <v>0</v>
      </c>
      <c r="K41" s="22"/>
      <c r="L41" s="22"/>
      <c r="M41" s="22"/>
      <c r="N41" s="22"/>
      <c r="O41" s="22"/>
      <c r="P41" s="22"/>
    </row>
    <row r="42" spans="1:16" ht="39" customHeight="1" x14ac:dyDescent="0.15">
      <c r="A42" s="22"/>
      <c r="B42" s="39"/>
      <c r="C42" s="1178" t="s">
        <v>533</v>
      </c>
      <c r="D42" s="1179"/>
      <c r="E42" s="1180"/>
      <c r="F42" s="36" t="s">
        <v>478</v>
      </c>
      <c r="G42" s="37" t="s">
        <v>478</v>
      </c>
      <c r="H42" s="37" t="s">
        <v>478</v>
      </c>
      <c r="I42" s="37" t="s">
        <v>478</v>
      </c>
      <c r="J42" s="38" t="s">
        <v>478</v>
      </c>
      <c r="K42" s="22"/>
      <c r="L42" s="22"/>
      <c r="M42" s="22"/>
      <c r="N42" s="22"/>
      <c r="O42" s="22"/>
      <c r="P42" s="22"/>
    </row>
    <row r="43" spans="1:16" ht="39" customHeight="1" thickBot="1" x14ac:dyDescent="0.2">
      <c r="A43" s="22"/>
      <c r="B43" s="40"/>
      <c r="C43" s="1181" t="s">
        <v>534</v>
      </c>
      <c r="D43" s="1182"/>
      <c r="E43" s="1183"/>
      <c r="F43" s="41" t="s">
        <v>478</v>
      </c>
      <c r="G43" s="42" t="s">
        <v>478</v>
      </c>
      <c r="H43" s="42" t="s">
        <v>478</v>
      </c>
      <c r="I43" s="42" t="s">
        <v>478</v>
      </c>
      <c r="J43" s="43" t="s">
        <v>478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3949</v>
      </c>
      <c r="L45" s="60">
        <v>4095</v>
      </c>
      <c r="M45" s="60">
        <v>4024</v>
      </c>
      <c r="N45" s="60">
        <v>3849</v>
      </c>
      <c r="O45" s="61">
        <v>3757</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478</v>
      </c>
      <c r="L46" s="64" t="s">
        <v>478</v>
      </c>
      <c r="M46" s="64" t="s">
        <v>478</v>
      </c>
      <c r="N46" s="64" t="s">
        <v>478</v>
      </c>
      <c r="O46" s="65" t="s">
        <v>478</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478</v>
      </c>
      <c r="L47" s="64" t="s">
        <v>478</v>
      </c>
      <c r="M47" s="64" t="s">
        <v>478</v>
      </c>
      <c r="N47" s="64" t="s">
        <v>478</v>
      </c>
      <c r="O47" s="65" t="s">
        <v>478</v>
      </c>
      <c r="P47" s="48"/>
      <c r="Q47" s="48"/>
      <c r="R47" s="48"/>
      <c r="S47" s="48"/>
      <c r="T47" s="48"/>
      <c r="U47" s="48"/>
    </row>
    <row r="48" spans="1:21" ht="30.75" customHeight="1" x14ac:dyDescent="0.15">
      <c r="A48" s="48"/>
      <c r="B48" s="1196"/>
      <c r="C48" s="1197"/>
      <c r="D48" s="62"/>
      <c r="E48" s="1188" t="s">
        <v>15</v>
      </c>
      <c r="F48" s="1188"/>
      <c r="G48" s="1188"/>
      <c r="H48" s="1188"/>
      <c r="I48" s="1188"/>
      <c r="J48" s="1189"/>
      <c r="K48" s="63">
        <v>318</v>
      </c>
      <c r="L48" s="64">
        <v>318</v>
      </c>
      <c r="M48" s="64">
        <v>321</v>
      </c>
      <c r="N48" s="64">
        <v>365</v>
      </c>
      <c r="O48" s="65">
        <v>388</v>
      </c>
      <c r="P48" s="48"/>
      <c r="Q48" s="48"/>
      <c r="R48" s="48"/>
      <c r="S48" s="48"/>
      <c r="T48" s="48"/>
      <c r="U48" s="48"/>
    </row>
    <row r="49" spans="1:21" ht="30.75" customHeight="1" x14ac:dyDescent="0.15">
      <c r="A49" s="48"/>
      <c r="B49" s="1196"/>
      <c r="C49" s="1197"/>
      <c r="D49" s="62"/>
      <c r="E49" s="1188" t="s">
        <v>16</v>
      </c>
      <c r="F49" s="1188"/>
      <c r="G49" s="1188"/>
      <c r="H49" s="1188"/>
      <c r="I49" s="1188"/>
      <c r="J49" s="1189"/>
      <c r="K49" s="63">
        <v>356</v>
      </c>
      <c r="L49" s="64">
        <v>210</v>
      </c>
      <c r="M49" s="64">
        <v>207</v>
      </c>
      <c r="N49" s="64">
        <v>213</v>
      </c>
      <c r="O49" s="65">
        <v>184</v>
      </c>
      <c r="P49" s="48"/>
      <c r="Q49" s="48"/>
      <c r="R49" s="48"/>
      <c r="S49" s="48"/>
      <c r="T49" s="48"/>
      <c r="U49" s="48"/>
    </row>
    <row r="50" spans="1:21" ht="30.75" customHeight="1" x14ac:dyDescent="0.15">
      <c r="A50" s="48"/>
      <c r="B50" s="1196"/>
      <c r="C50" s="1197"/>
      <c r="D50" s="62"/>
      <c r="E50" s="1188" t="s">
        <v>17</v>
      </c>
      <c r="F50" s="1188"/>
      <c r="G50" s="1188"/>
      <c r="H50" s="1188"/>
      <c r="I50" s="1188"/>
      <c r="J50" s="1189"/>
      <c r="K50" s="63">
        <v>109</v>
      </c>
      <c r="L50" s="64">
        <v>67</v>
      </c>
      <c r="M50" s="64">
        <v>67</v>
      </c>
      <c r="N50" s="64">
        <v>67</v>
      </c>
      <c r="O50" s="65">
        <v>66</v>
      </c>
      <c r="P50" s="48"/>
      <c r="Q50" s="48"/>
      <c r="R50" s="48"/>
      <c r="S50" s="48"/>
      <c r="T50" s="48"/>
      <c r="U50" s="48"/>
    </row>
    <row r="51" spans="1:21" ht="30.75" customHeight="1" x14ac:dyDescent="0.15">
      <c r="A51" s="48"/>
      <c r="B51" s="1198"/>
      <c r="C51" s="1199"/>
      <c r="D51" s="66"/>
      <c r="E51" s="1188" t="s">
        <v>18</v>
      </c>
      <c r="F51" s="1188"/>
      <c r="G51" s="1188"/>
      <c r="H51" s="1188"/>
      <c r="I51" s="1188"/>
      <c r="J51" s="1189"/>
      <c r="K51" s="63">
        <v>1</v>
      </c>
      <c r="L51" s="64">
        <v>1</v>
      </c>
      <c r="M51" s="64">
        <v>1</v>
      </c>
      <c r="N51" s="64">
        <v>1</v>
      </c>
      <c r="O51" s="65">
        <v>2</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2241</v>
      </c>
      <c r="L52" s="64">
        <v>2241</v>
      </c>
      <c r="M52" s="64">
        <v>2258</v>
      </c>
      <c r="N52" s="64">
        <v>2106</v>
      </c>
      <c r="O52" s="65">
        <v>1996</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2492</v>
      </c>
      <c r="L53" s="69">
        <v>2450</v>
      </c>
      <c r="M53" s="69">
        <v>2362</v>
      </c>
      <c r="N53" s="69">
        <v>2389</v>
      </c>
      <c r="O53" s="70">
        <v>2401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214" t="s">
        <v>24</v>
      </c>
      <c r="C41" s="1215"/>
      <c r="D41" s="81"/>
      <c r="E41" s="1216" t="s">
        <v>25</v>
      </c>
      <c r="F41" s="1216"/>
      <c r="G41" s="1216"/>
      <c r="H41" s="1217"/>
      <c r="I41" s="82">
        <v>37452</v>
      </c>
      <c r="J41" s="83">
        <v>36675</v>
      </c>
      <c r="K41" s="83">
        <v>35819</v>
      </c>
      <c r="L41" s="83">
        <v>36038</v>
      </c>
      <c r="M41" s="84">
        <v>35306</v>
      </c>
    </row>
    <row r="42" spans="2:13" ht="27.75" customHeight="1" x14ac:dyDescent="0.15">
      <c r="B42" s="1204"/>
      <c r="C42" s="1205"/>
      <c r="D42" s="85"/>
      <c r="E42" s="1208" t="s">
        <v>26</v>
      </c>
      <c r="F42" s="1208"/>
      <c r="G42" s="1208"/>
      <c r="H42" s="1209"/>
      <c r="I42" s="86">
        <v>114</v>
      </c>
      <c r="J42" s="87">
        <v>102</v>
      </c>
      <c r="K42" s="87">
        <v>77</v>
      </c>
      <c r="L42" s="87">
        <v>76</v>
      </c>
      <c r="M42" s="88">
        <v>25</v>
      </c>
    </row>
    <row r="43" spans="2:13" ht="27.75" customHeight="1" x14ac:dyDescent="0.15">
      <c r="B43" s="1204"/>
      <c r="C43" s="1205"/>
      <c r="D43" s="85"/>
      <c r="E43" s="1208" t="s">
        <v>27</v>
      </c>
      <c r="F43" s="1208"/>
      <c r="G43" s="1208"/>
      <c r="H43" s="1209"/>
      <c r="I43" s="86">
        <v>5319</v>
      </c>
      <c r="J43" s="87">
        <v>5386</v>
      </c>
      <c r="K43" s="87">
        <v>5698</v>
      </c>
      <c r="L43" s="87">
        <v>6331</v>
      </c>
      <c r="M43" s="88">
        <v>6622</v>
      </c>
    </row>
    <row r="44" spans="2:13" ht="27.75" customHeight="1" x14ac:dyDescent="0.15">
      <c r="B44" s="1204"/>
      <c r="C44" s="1205"/>
      <c r="D44" s="85"/>
      <c r="E44" s="1208" t="s">
        <v>28</v>
      </c>
      <c r="F44" s="1208"/>
      <c r="G44" s="1208"/>
      <c r="H44" s="1209"/>
      <c r="I44" s="86">
        <v>1240</v>
      </c>
      <c r="J44" s="87">
        <v>1055</v>
      </c>
      <c r="K44" s="87">
        <v>1070</v>
      </c>
      <c r="L44" s="87">
        <v>981</v>
      </c>
      <c r="M44" s="88">
        <v>813</v>
      </c>
    </row>
    <row r="45" spans="2:13" ht="27.75" customHeight="1" x14ac:dyDescent="0.15">
      <c r="B45" s="1204"/>
      <c r="C45" s="1205"/>
      <c r="D45" s="85"/>
      <c r="E45" s="1208" t="s">
        <v>29</v>
      </c>
      <c r="F45" s="1208"/>
      <c r="G45" s="1208"/>
      <c r="H45" s="1209"/>
      <c r="I45" s="86">
        <v>4944</v>
      </c>
      <c r="J45" s="87">
        <v>4358</v>
      </c>
      <c r="K45" s="87">
        <v>4000</v>
      </c>
      <c r="L45" s="87">
        <v>3669</v>
      </c>
      <c r="M45" s="88">
        <v>3305</v>
      </c>
    </row>
    <row r="46" spans="2:13" ht="27.75" customHeight="1" x14ac:dyDescent="0.15">
      <c r="B46" s="1204"/>
      <c r="C46" s="1205"/>
      <c r="D46" s="89"/>
      <c r="E46" s="1208" t="s">
        <v>30</v>
      </c>
      <c r="F46" s="1208"/>
      <c r="G46" s="1208"/>
      <c r="H46" s="1209"/>
      <c r="I46" s="86" t="s">
        <v>478</v>
      </c>
      <c r="J46" s="87" t="s">
        <v>478</v>
      </c>
      <c r="K46" s="87" t="s">
        <v>478</v>
      </c>
      <c r="L46" s="87" t="s">
        <v>478</v>
      </c>
      <c r="M46" s="88" t="s">
        <v>478</v>
      </c>
    </row>
    <row r="47" spans="2:13" ht="27.75" customHeight="1" x14ac:dyDescent="0.15">
      <c r="B47" s="1204"/>
      <c r="C47" s="1205"/>
      <c r="D47" s="90"/>
      <c r="E47" s="1218" t="s">
        <v>31</v>
      </c>
      <c r="F47" s="1219"/>
      <c r="G47" s="1219"/>
      <c r="H47" s="1220"/>
      <c r="I47" s="86" t="s">
        <v>478</v>
      </c>
      <c r="J47" s="87" t="s">
        <v>478</v>
      </c>
      <c r="K47" s="87" t="s">
        <v>478</v>
      </c>
      <c r="L47" s="87" t="s">
        <v>478</v>
      </c>
      <c r="M47" s="88" t="s">
        <v>478</v>
      </c>
    </row>
    <row r="48" spans="2:13" ht="27.75" customHeight="1" x14ac:dyDescent="0.15">
      <c r="B48" s="1204"/>
      <c r="C48" s="1205"/>
      <c r="D48" s="85"/>
      <c r="E48" s="1208" t="s">
        <v>32</v>
      </c>
      <c r="F48" s="1208"/>
      <c r="G48" s="1208"/>
      <c r="H48" s="1209"/>
      <c r="I48" s="86" t="s">
        <v>478</v>
      </c>
      <c r="J48" s="87" t="s">
        <v>478</v>
      </c>
      <c r="K48" s="87" t="s">
        <v>478</v>
      </c>
      <c r="L48" s="87" t="s">
        <v>478</v>
      </c>
      <c r="M48" s="88" t="s">
        <v>478</v>
      </c>
    </row>
    <row r="49" spans="2:13" ht="27.75" customHeight="1" x14ac:dyDescent="0.15">
      <c r="B49" s="1206"/>
      <c r="C49" s="1207"/>
      <c r="D49" s="85"/>
      <c r="E49" s="1208" t="s">
        <v>33</v>
      </c>
      <c r="F49" s="1208"/>
      <c r="G49" s="1208"/>
      <c r="H49" s="1209"/>
      <c r="I49" s="86" t="s">
        <v>478</v>
      </c>
      <c r="J49" s="87" t="s">
        <v>478</v>
      </c>
      <c r="K49" s="87" t="s">
        <v>478</v>
      </c>
      <c r="L49" s="87" t="s">
        <v>478</v>
      </c>
      <c r="M49" s="88" t="s">
        <v>478</v>
      </c>
    </row>
    <row r="50" spans="2:13" ht="27.75" customHeight="1" x14ac:dyDescent="0.15">
      <c r="B50" s="1202" t="s">
        <v>34</v>
      </c>
      <c r="C50" s="1203"/>
      <c r="D50" s="91"/>
      <c r="E50" s="1208" t="s">
        <v>35</v>
      </c>
      <c r="F50" s="1208"/>
      <c r="G50" s="1208"/>
      <c r="H50" s="1209"/>
      <c r="I50" s="86">
        <v>2139</v>
      </c>
      <c r="J50" s="87">
        <v>2921</v>
      </c>
      <c r="K50" s="87">
        <v>3427</v>
      </c>
      <c r="L50" s="87">
        <v>4406</v>
      </c>
      <c r="M50" s="88">
        <v>4512</v>
      </c>
    </row>
    <row r="51" spans="2:13" ht="27.75" customHeight="1" x14ac:dyDescent="0.15">
      <c r="B51" s="1204"/>
      <c r="C51" s="1205"/>
      <c r="D51" s="85"/>
      <c r="E51" s="1208" t="s">
        <v>36</v>
      </c>
      <c r="F51" s="1208"/>
      <c r="G51" s="1208"/>
      <c r="H51" s="1209"/>
      <c r="I51" s="86">
        <v>242</v>
      </c>
      <c r="J51" s="87">
        <v>151</v>
      </c>
      <c r="K51" s="87">
        <v>77</v>
      </c>
      <c r="L51" s="87">
        <v>50</v>
      </c>
      <c r="M51" s="88">
        <v>42</v>
      </c>
    </row>
    <row r="52" spans="2:13" ht="27.75" customHeight="1" x14ac:dyDescent="0.15">
      <c r="B52" s="1206"/>
      <c r="C52" s="1207"/>
      <c r="D52" s="85"/>
      <c r="E52" s="1208" t="s">
        <v>37</v>
      </c>
      <c r="F52" s="1208"/>
      <c r="G52" s="1208"/>
      <c r="H52" s="1209"/>
      <c r="I52" s="86">
        <v>23093</v>
      </c>
      <c r="J52" s="87">
        <v>22988</v>
      </c>
      <c r="K52" s="87">
        <v>23230</v>
      </c>
      <c r="L52" s="87">
        <v>23231</v>
      </c>
      <c r="M52" s="88">
        <v>22586</v>
      </c>
    </row>
    <row r="53" spans="2:13" ht="27.75" customHeight="1" thickBot="1" x14ac:dyDescent="0.2">
      <c r="B53" s="1210" t="s">
        <v>38</v>
      </c>
      <c r="C53" s="1211"/>
      <c r="D53" s="92"/>
      <c r="E53" s="1212" t="s">
        <v>39</v>
      </c>
      <c r="F53" s="1212"/>
      <c r="G53" s="1212"/>
      <c r="H53" s="1213"/>
      <c r="I53" s="93">
        <v>23595</v>
      </c>
      <c r="J53" s="94">
        <v>21515</v>
      </c>
      <c r="K53" s="94">
        <v>19929</v>
      </c>
      <c r="L53" s="94">
        <v>19410</v>
      </c>
      <c r="M53" s="95">
        <v>18930</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F1" zoomScale="70" zoomScaleNormal="7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541</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541</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542</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543</v>
      </c>
      <c r="I42" s="354"/>
      <c r="J42" s="354"/>
      <c r="K42" s="354"/>
      <c r="L42" s="246"/>
      <c r="M42" s="246"/>
      <c r="N42" s="246"/>
      <c r="O42" s="246"/>
    </row>
    <row r="43" spans="2:17" x14ac:dyDescent="0.15">
      <c r="B43" s="250"/>
      <c r="C43" s="246"/>
      <c r="D43" s="246"/>
      <c r="E43" s="246"/>
      <c r="F43" s="246"/>
      <c r="G43" s="1221" t="s">
        <v>551</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544</v>
      </c>
    </row>
    <row r="50" spans="1:17" x14ac:dyDescent="0.15">
      <c r="B50" s="250"/>
      <c r="C50" s="246"/>
      <c r="D50" s="246"/>
      <c r="E50" s="246"/>
      <c r="F50" s="246"/>
      <c r="G50" s="1230"/>
      <c r="H50" s="1231"/>
      <c r="I50" s="1231"/>
      <c r="J50" s="1232"/>
      <c r="K50" s="356" t="s">
        <v>518</v>
      </c>
      <c r="L50" s="356" t="s">
        <v>519</v>
      </c>
      <c r="M50" s="356" t="s">
        <v>520</v>
      </c>
      <c r="N50" s="356" t="s">
        <v>521</v>
      </c>
      <c r="O50" s="356" t="s">
        <v>522</v>
      </c>
    </row>
    <row r="51" spans="1:17" x14ac:dyDescent="0.15">
      <c r="B51" s="250"/>
      <c r="C51" s="246"/>
      <c r="D51" s="246"/>
      <c r="E51" s="246"/>
      <c r="F51" s="246"/>
      <c r="G51" s="1233" t="s">
        <v>545</v>
      </c>
      <c r="H51" s="1234"/>
      <c r="I51" s="1239" t="s">
        <v>546</v>
      </c>
      <c r="J51" s="1239"/>
      <c r="K51" s="1241"/>
      <c r="L51" s="1241"/>
      <c r="M51" s="1241"/>
      <c r="N51" s="1241"/>
      <c r="O51" s="1242">
        <v>148.6</v>
      </c>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552</v>
      </c>
      <c r="J53" s="1243"/>
      <c r="K53" s="1250"/>
      <c r="L53" s="1250"/>
      <c r="M53" s="1250"/>
      <c r="N53" s="1250"/>
      <c r="O53" s="1252">
        <v>59.1</v>
      </c>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547</v>
      </c>
      <c r="H55" s="1245"/>
      <c r="I55" s="1243" t="s">
        <v>546</v>
      </c>
      <c r="J55" s="1243"/>
      <c r="K55" s="1241"/>
      <c r="L55" s="1241"/>
      <c r="M55" s="1241"/>
      <c r="N55" s="1241"/>
      <c r="O55" s="1242">
        <v>35.299999999999997</v>
      </c>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3" t="s">
        <v>552</v>
      </c>
      <c r="J57" s="1253"/>
      <c r="K57" s="1250"/>
      <c r="L57" s="1250"/>
      <c r="M57" s="1250"/>
      <c r="N57" s="1250"/>
      <c r="O57" s="1252">
        <v>52.3</v>
      </c>
      <c r="P57" s="359"/>
      <c r="Q57" s="358"/>
    </row>
    <row r="58" spans="1:17" s="357" customFormat="1" x14ac:dyDescent="0.15">
      <c r="A58" s="245"/>
      <c r="B58" s="358"/>
      <c r="C58" s="354"/>
      <c r="D58" s="354"/>
      <c r="E58" s="354"/>
      <c r="F58" s="354"/>
      <c r="G58" s="1248"/>
      <c r="H58" s="1249"/>
      <c r="I58" s="1253"/>
      <c r="J58" s="1253"/>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548</v>
      </c>
      <c r="C63" s="246"/>
      <c r="D63" s="246"/>
      <c r="E63" s="246"/>
      <c r="F63" s="246"/>
      <c r="G63" s="246"/>
      <c r="H63" s="246"/>
      <c r="I63" s="246"/>
      <c r="J63" s="246"/>
      <c r="K63" s="246"/>
      <c r="L63" s="246"/>
      <c r="M63" s="246"/>
      <c r="N63" s="246"/>
      <c r="O63" s="246"/>
    </row>
    <row r="64" spans="1:17" x14ac:dyDescent="0.15">
      <c r="B64" s="250"/>
      <c r="C64" s="246"/>
      <c r="D64" s="246"/>
      <c r="E64" s="246"/>
      <c r="F64" s="246"/>
      <c r="G64" s="353" t="s">
        <v>543</v>
      </c>
      <c r="I64" s="354"/>
      <c r="J64" s="354"/>
      <c r="K64" s="354"/>
      <c r="L64" s="246"/>
      <c r="M64" s="246"/>
      <c r="N64" s="246"/>
      <c r="O64" s="246"/>
    </row>
    <row r="65" spans="2:30" x14ac:dyDescent="0.15">
      <c r="B65" s="250"/>
      <c r="C65" s="246"/>
      <c r="D65" s="246"/>
      <c r="E65" s="246"/>
      <c r="F65" s="246"/>
      <c r="G65" s="1221" t="s">
        <v>553</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549</v>
      </c>
      <c r="I71" s="370"/>
      <c r="J71" s="366"/>
      <c r="K71" s="366"/>
      <c r="L71" s="367"/>
      <c r="M71" s="366"/>
      <c r="N71" s="367"/>
      <c r="O71" s="368"/>
    </row>
    <row r="72" spans="2:30" x14ac:dyDescent="0.15">
      <c r="B72" s="250"/>
      <c r="C72" s="246"/>
      <c r="D72" s="246"/>
      <c r="E72" s="246"/>
      <c r="F72" s="246"/>
      <c r="G72" s="1230"/>
      <c r="H72" s="1231"/>
      <c r="I72" s="1231"/>
      <c r="J72" s="1232"/>
      <c r="K72" s="356" t="s">
        <v>518</v>
      </c>
      <c r="L72" s="356" t="s">
        <v>519</v>
      </c>
      <c r="M72" s="356" t="s">
        <v>520</v>
      </c>
      <c r="N72" s="356" t="s">
        <v>521</v>
      </c>
      <c r="O72" s="356" t="s">
        <v>522</v>
      </c>
    </row>
    <row r="73" spans="2:30" x14ac:dyDescent="0.15">
      <c r="B73" s="250"/>
      <c r="C73" s="246"/>
      <c r="D73" s="246"/>
      <c r="E73" s="246"/>
      <c r="F73" s="246"/>
      <c r="G73" s="1233" t="s">
        <v>545</v>
      </c>
      <c r="H73" s="1234"/>
      <c r="I73" s="1239" t="s">
        <v>546</v>
      </c>
      <c r="J73" s="1239"/>
      <c r="K73" s="1254">
        <v>191.6</v>
      </c>
      <c r="L73" s="1254">
        <v>172.9</v>
      </c>
      <c r="M73" s="1242">
        <v>162.1</v>
      </c>
      <c r="N73" s="1242">
        <v>153.9</v>
      </c>
      <c r="O73" s="1242">
        <v>148.6</v>
      </c>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550</v>
      </c>
      <c r="J75" s="1243"/>
      <c r="K75" s="1252">
        <v>21.3</v>
      </c>
      <c r="L75" s="1252">
        <v>20.399999999999999</v>
      </c>
      <c r="M75" s="1252">
        <v>19.7</v>
      </c>
      <c r="N75" s="1252">
        <v>19.2</v>
      </c>
      <c r="O75" s="1252">
        <v>19</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547</v>
      </c>
      <c r="H77" s="1245"/>
      <c r="I77" s="1243" t="s">
        <v>546</v>
      </c>
      <c r="J77" s="1243"/>
      <c r="K77" s="1254">
        <v>58.2</v>
      </c>
      <c r="L77" s="1254">
        <v>50.3</v>
      </c>
      <c r="M77" s="1242">
        <v>45.9</v>
      </c>
      <c r="N77" s="1242">
        <v>33.6</v>
      </c>
      <c r="O77" s="1242">
        <v>35.299999999999997</v>
      </c>
      <c r="R77" s="245">
        <v>12.3</v>
      </c>
      <c r="T77" s="245">
        <v>11.1</v>
      </c>
    </row>
    <row r="78" spans="2:30" x14ac:dyDescent="0.15">
      <c r="B78" s="250"/>
      <c r="C78" s="246"/>
      <c r="D78" s="246"/>
      <c r="E78" s="246"/>
      <c r="F78" s="246"/>
      <c r="G78" s="1246"/>
      <c r="H78" s="1247"/>
      <c r="I78" s="1243"/>
      <c r="J78" s="1243"/>
      <c r="K78" s="1254"/>
      <c r="L78" s="1254"/>
      <c r="M78" s="1242"/>
      <c r="N78" s="1242"/>
      <c r="O78" s="1242"/>
    </row>
    <row r="79" spans="2:30" x14ac:dyDescent="0.15">
      <c r="B79" s="250"/>
      <c r="C79" s="246"/>
      <c r="D79" s="246"/>
      <c r="E79" s="246"/>
      <c r="F79" s="246"/>
      <c r="G79" s="1246"/>
      <c r="H79" s="1247"/>
      <c r="I79" s="1255" t="s">
        <v>550</v>
      </c>
      <c r="J79" s="1253"/>
      <c r="K79" s="1256">
        <v>10.3</v>
      </c>
      <c r="L79" s="1256">
        <v>9.6</v>
      </c>
      <c r="M79" s="1256">
        <v>8.8000000000000007</v>
      </c>
      <c r="N79" s="1256">
        <v>7</v>
      </c>
      <c r="O79" s="1256">
        <v>6.9</v>
      </c>
      <c r="V79" s="245">
        <v>53.5</v>
      </c>
      <c r="X79" s="245">
        <v>48.2</v>
      </c>
      <c r="Z79" s="245">
        <v>34.200000000000003</v>
      </c>
      <c r="AB79" s="245">
        <v>30.3</v>
      </c>
      <c r="AD79" s="245">
        <v>28.9</v>
      </c>
    </row>
    <row r="80" spans="2:30" x14ac:dyDescent="0.15">
      <c r="B80" s="250"/>
      <c r="C80" s="246"/>
      <c r="D80" s="246"/>
      <c r="E80" s="246"/>
      <c r="F80" s="246"/>
      <c r="G80" s="1248"/>
      <c r="H80" s="1249"/>
      <c r="I80" s="1253"/>
      <c r="J80" s="1253"/>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Q28"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517</v>
      </c>
      <c r="G2" s="113"/>
      <c r="H2" s="114"/>
    </row>
    <row r="3" spans="1:8" x14ac:dyDescent="0.15">
      <c r="A3" s="110" t="s">
        <v>510</v>
      </c>
      <c r="B3" s="115"/>
      <c r="C3" s="116"/>
      <c r="D3" s="117">
        <v>29113</v>
      </c>
      <c r="E3" s="118"/>
      <c r="F3" s="119">
        <v>50880</v>
      </c>
      <c r="G3" s="120"/>
      <c r="H3" s="121"/>
    </row>
    <row r="4" spans="1:8" x14ac:dyDescent="0.15">
      <c r="A4" s="122"/>
      <c r="B4" s="123"/>
      <c r="C4" s="124"/>
      <c r="D4" s="125">
        <v>21178</v>
      </c>
      <c r="E4" s="126"/>
      <c r="F4" s="127">
        <v>26879</v>
      </c>
      <c r="G4" s="128"/>
      <c r="H4" s="129"/>
    </row>
    <row r="5" spans="1:8" x14ac:dyDescent="0.15">
      <c r="A5" s="110" t="s">
        <v>512</v>
      </c>
      <c r="B5" s="115"/>
      <c r="C5" s="116"/>
      <c r="D5" s="117">
        <v>30019</v>
      </c>
      <c r="E5" s="118"/>
      <c r="F5" s="119">
        <v>63956</v>
      </c>
      <c r="G5" s="120"/>
      <c r="H5" s="121"/>
    </row>
    <row r="6" spans="1:8" x14ac:dyDescent="0.15">
      <c r="A6" s="122"/>
      <c r="B6" s="123"/>
      <c r="C6" s="124"/>
      <c r="D6" s="125">
        <v>13292</v>
      </c>
      <c r="E6" s="126"/>
      <c r="F6" s="127">
        <v>29239</v>
      </c>
      <c r="G6" s="128"/>
      <c r="H6" s="129"/>
    </row>
    <row r="7" spans="1:8" x14ac:dyDescent="0.15">
      <c r="A7" s="110" t="s">
        <v>513</v>
      </c>
      <c r="B7" s="115"/>
      <c r="C7" s="116"/>
      <c r="D7" s="117">
        <v>32006</v>
      </c>
      <c r="E7" s="118"/>
      <c r="F7" s="119">
        <v>66255</v>
      </c>
      <c r="G7" s="120"/>
      <c r="H7" s="121"/>
    </row>
    <row r="8" spans="1:8" x14ac:dyDescent="0.15">
      <c r="A8" s="122"/>
      <c r="B8" s="123"/>
      <c r="C8" s="124"/>
      <c r="D8" s="125">
        <v>22161</v>
      </c>
      <c r="E8" s="126"/>
      <c r="F8" s="127">
        <v>31822</v>
      </c>
      <c r="G8" s="128"/>
      <c r="H8" s="129"/>
    </row>
    <row r="9" spans="1:8" x14ac:dyDescent="0.15">
      <c r="A9" s="110" t="s">
        <v>514</v>
      </c>
      <c r="B9" s="115"/>
      <c r="C9" s="116"/>
      <c r="D9" s="117">
        <v>36220</v>
      </c>
      <c r="E9" s="118"/>
      <c r="F9" s="119">
        <v>47278</v>
      </c>
      <c r="G9" s="120"/>
      <c r="H9" s="121"/>
    </row>
    <row r="10" spans="1:8" x14ac:dyDescent="0.15">
      <c r="A10" s="122"/>
      <c r="B10" s="123"/>
      <c r="C10" s="124"/>
      <c r="D10" s="125">
        <v>26370</v>
      </c>
      <c r="E10" s="126"/>
      <c r="F10" s="127">
        <v>24096</v>
      </c>
      <c r="G10" s="128"/>
      <c r="H10" s="129"/>
    </row>
    <row r="11" spans="1:8" x14ac:dyDescent="0.15">
      <c r="A11" s="110" t="s">
        <v>515</v>
      </c>
      <c r="B11" s="115"/>
      <c r="C11" s="116"/>
      <c r="D11" s="117">
        <v>29809</v>
      </c>
      <c r="E11" s="118"/>
      <c r="F11" s="119">
        <v>44504</v>
      </c>
      <c r="G11" s="120"/>
      <c r="H11" s="121"/>
    </row>
    <row r="12" spans="1:8" x14ac:dyDescent="0.15">
      <c r="A12" s="122"/>
      <c r="B12" s="123"/>
      <c r="C12" s="130"/>
      <c r="D12" s="125">
        <v>24565</v>
      </c>
      <c r="E12" s="126"/>
      <c r="F12" s="127">
        <v>25876</v>
      </c>
      <c r="G12" s="128"/>
      <c r="H12" s="129"/>
    </row>
    <row r="13" spans="1:8" x14ac:dyDescent="0.15">
      <c r="A13" s="110"/>
      <c r="B13" s="115"/>
      <c r="C13" s="131"/>
      <c r="D13" s="132">
        <v>31433</v>
      </c>
      <c r="E13" s="133"/>
      <c r="F13" s="134">
        <v>54575</v>
      </c>
      <c r="G13" s="135"/>
      <c r="H13" s="121"/>
    </row>
    <row r="14" spans="1:8" x14ac:dyDescent="0.15">
      <c r="A14" s="122"/>
      <c r="B14" s="123"/>
      <c r="C14" s="124"/>
      <c r="D14" s="125">
        <v>21513</v>
      </c>
      <c r="E14" s="126"/>
      <c r="F14" s="127">
        <v>27582</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1.38</v>
      </c>
      <c r="C19" s="136">
        <f>ROUND(VALUE(SUBSTITUTE(実質収支比率等に係る経年分析!G$48,"▲","-")),2)</f>
        <v>3.12</v>
      </c>
      <c r="D19" s="136">
        <f>ROUND(VALUE(SUBSTITUTE(実質収支比率等に係る経年分析!H$48,"▲","-")),2)</f>
        <v>3.32</v>
      </c>
      <c r="E19" s="136">
        <f>ROUND(VALUE(SUBSTITUTE(実質収支比率等に係る経年分析!I$48,"▲","-")),2)</f>
        <v>2.48</v>
      </c>
      <c r="F19" s="136">
        <f>ROUND(VALUE(SUBSTITUTE(実質収支比率等に係る経年分析!J$48,"▲","-")),2)</f>
        <v>2.11</v>
      </c>
    </row>
    <row r="20" spans="1:11" x14ac:dyDescent="0.15">
      <c r="A20" s="136" t="s">
        <v>44</v>
      </c>
      <c r="B20" s="136">
        <f>ROUND(VALUE(SUBSTITUTE(実質収支比率等に係る経年分析!F$47,"▲","-")),2)</f>
        <v>3.72</v>
      </c>
      <c r="C20" s="136">
        <f>ROUND(VALUE(SUBSTITUTE(実質収支比率等に係る経年分析!G$47,"▲","-")),2)</f>
        <v>5.23</v>
      </c>
      <c r="D20" s="136">
        <f>ROUND(VALUE(SUBSTITUTE(実質収支比率等に係る経年分析!H$47,"▲","-")),2)</f>
        <v>3.98</v>
      </c>
      <c r="E20" s="136">
        <f>ROUND(VALUE(SUBSTITUTE(実質収支比率等に係る経年分析!I$47,"▲","-")),2)</f>
        <v>6.89</v>
      </c>
      <c r="F20" s="136">
        <f>ROUND(VALUE(SUBSTITUTE(実質収支比率等に係る経年分析!J$47,"▲","-")),2)</f>
        <v>7.44</v>
      </c>
    </row>
    <row r="21" spans="1:11" x14ac:dyDescent="0.15">
      <c r="A21" s="136" t="s">
        <v>45</v>
      </c>
      <c r="B21" s="136">
        <f>IF(ISNUMBER(VALUE(SUBSTITUTE(実質収支比率等に係る経年分析!F$49,"▲","-"))),ROUND(VALUE(SUBSTITUTE(実質収支比率等に係る経年分析!F$49,"▲","-")),2),NA())</f>
        <v>-1.8</v>
      </c>
      <c r="C21" s="136">
        <f>IF(ISNUMBER(VALUE(SUBSTITUTE(実質収支比率等に係る経年分析!G$49,"▲","-"))),ROUND(VALUE(SUBSTITUTE(実質収支比率等に係る経年分析!G$49,"▲","-")),2),NA())</f>
        <v>3.55</v>
      </c>
      <c r="D21" s="136">
        <f>IF(ISNUMBER(VALUE(SUBSTITUTE(実質収支比率等に係る経年分析!H$49,"▲","-"))),ROUND(VALUE(SUBSTITUTE(実質収支比率等に係る経年分析!H$49,"▲","-")),2),NA())</f>
        <v>-2.84</v>
      </c>
      <c r="E21" s="136">
        <f>IF(ISNUMBER(VALUE(SUBSTITUTE(実質収支比率等に係る経年分析!I$49,"▲","-"))),ROUND(VALUE(SUBSTITUTE(実質収支比率等に係る経年分析!I$49,"▲","-")),2),NA())</f>
        <v>0.71</v>
      </c>
      <c r="F21" s="136">
        <f>IF(ISNUMBER(VALUE(SUBSTITUTE(実質収支比率等に係る経年分析!J$49,"▲","-"))),ROUND(VALUE(SUBSTITUTE(実質収支比率等に係る経年分析!J$49,"▲","-")),2),NA())</f>
        <v>0.46</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介護保険特別会計（一般会計等）</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0.14000000000000001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0.14000000000000001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7.0000000000000007E-2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0.05</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0.04</v>
      </c>
    </row>
    <row r="31" spans="1:11" x14ac:dyDescent="0.15">
      <c r="A31" s="137" t="str">
        <f>IF(連結実質赤字比率に係る赤字・黒字の構成分析!C$39="",NA(),連結実質赤字比率に係る赤字・黒字の構成分析!C$39)</f>
        <v>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0.15</v>
      </c>
    </row>
    <row r="32" spans="1:11" x14ac:dyDescent="0.15">
      <c r="A32" s="137" t="str">
        <f>IF(連結実質赤字比率に係る赤字・黒字の構成分析!C$38="",NA(),連結実質赤字比率に係る赤字・黒字の構成分析!C$38)</f>
        <v>土地取得特別会計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0.56000000000000005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0.28999999999999998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0.56000000000000005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0.41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0.49</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0.38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0.56999999999999995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0.89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1.2</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0.81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2.82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2.75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2.0699999999999998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1.61</v>
      </c>
    </row>
    <row r="35" spans="1:16" x14ac:dyDescent="0.15">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1.88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2.4900000000000002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0.94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1.68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2.59</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16.09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18.72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20.260000000000002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17.77</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2241</v>
      </c>
      <c r="E42" s="138"/>
      <c r="F42" s="138"/>
      <c r="G42" s="138">
        <f>'実質公債費比率（分子）の構造'!L$52</f>
        <v>2241</v>
      </c>
      <c r="H42" s="138"/>
      <c r="I42" s="138"/>
      <c r="J42" s="138">
        <f>'実質公債費比率（分子）の構造'!M$52</f>
        <v>2258</v>
      </c>
      <c r="K42" s="138"/>
      <c r="L42" s="138"/>
      <c r="M42" s="138">
        <f>'実質公債費比率（分子）の構造'!N$52</f>
        <v>2106</v>
      </c>
      <c r="N42" s="138"/>
      <c r="O42" s="138"/>
      <c r="P42" s="138">
        <f>'実質公債費比率（分子）の構造'!O$52</f>
        <v>1996</v>
      </c>
    </row>
    <row r="43" spans="1:16" x14ac:dyDescent="0.15">
      <c r="A43" s="138" t="s">
        <v>53</v>
      </c>
      <c r="B43" s="138">
        <f>'実質公債費比率（分子）の構造'!K$51</f>
        <v>1</v>
      </c>
      <c r="C43" s="138"/>
      <c r="D43" s="138"/>
      <c r="E43" s="138">
        <f>'実質公債費比率（分子）の構造'!L$51</f>
        <v>1</v>
      </c>
      <c r="F43" s="138"/>
      <c r="G43" s="138"/>
      <c r="H43" s="138">
        <f>'実質公債費比率（分子）の構造'!M$51</f>
        <v>1</v>
      </c>
      <c r="I43" s="138"/>
      <c r="J43" s="138"/>
      <c r="K43" s="138">
        <f>'実質公債費比率（分子）の構造'!N$51</f>
        <v>1</v>
      </c>
      <c r="L43" s="138"/>
      <c r="M43" s="138"/>
      <c r="N43" s="138">
        <f>'実質公債費比率（分子）の構造'!O$51</f>
        <v>2</v>
      </c>
      <c r="O43" s="138"/>
      <c r="P43" s="138"/>
    </row>
    <row r="44" spans="1:16" x14ac:dyDescent="0.15">
      <c r="A44" s="138" t="s">
        <v>54</v>
      </c>
      <c r="B44" s="138">
        <f>'実質公債費比率（分子）の構造'!K$50</f>
        <v>109</v>
      </c>
      <c r="C44" s="138"/>
      <c r="D44" s="138"/>
      <c r="E44" s="138">
        <f>'実質公債費比率（分子）の構造'!L$50</f>
        <v>67</v>
      </c>
      <c r="F44" s="138"/>
      <c r="G44" s="138"/>
      <c r="H44" s="138">
        <f>'実質公債費比率（分子）の構造'!M$50</f>
        <v>67</v>
      </c>
      <c r="I44" s="138"/>
      <c r="J44" s="138"/>
      <c r="K44" s="138">
        <f>'実質公債費比率（分子）の構造'!N$50</f>
        <v>67</v>
      </c>
      <c r="L44" s="138"/>
      <c r="M44" s="138"/>
      <c r="N44" s="138">
        <f>'実質公債費比率（分子）の構造'!O$50</f>
        <v>66</v>
      </c>
      <c r="O44" s="138"/>
      <c r="P44" s="138"/>
    </row>
    <row r="45" spans="1:16" x14ac:dyDescent="0.15">
      <c r="A45" s="138" t="s">
        <v>55</v>
      </c>
      <c r="B45" s="138">
        <f>'実質公債費比率（分子）の構造'!K$49</f>
        <v>356</v>
      </c>
      <c r="C45" s="138"/>
      <c r="D45" s="138"/>
      <c r="E45" s="138">
        <f>'実質公債費比率（分子）の構造'!L$49</f>
        <v>210</v>
      </c>
      <c r="F45" s="138"/>
      <c r="G45" s="138"/>
      <c r="H45" s="138">
        <f>'実質公債費比率（分子）の構造'!M$49</f>
        <v>207</v>
      </c>
      <c r="I45" s="138"/>
      <c r="J45" s="138"/>
      <c r="K45" s="138">
        <f>'実質公債費比率（分子）の構造'!N$49</f>
        <v>213</v>
      </c>
      <c r="L45" s="138"/>
      <c r="M45" s="138"/>
      <c r="N45" s="138">
        <f>'実質公債費比率（分子）の構造'!O$49</f>
        <v>184</v>
      </c>
      <c r="O45" s="138"/>
      <c r="P45" s="138"/>
    </row>
    <row r="46" spans="1:16" x14ac:dyDescent="0.15">
      <c r="A46" s="138" t="s">
        <v>56</v>
      </c>
      <c r="B46" s="138">
        <f>'実質公債費比率（分子）の構造'!K$48</f>
        <v>318</v>
      </c>
      <c r="C46" s="138"/>
      <c r="D46" s="138"/>
      <c r="E46" s="138">
        <f>'実質公債費比率（分子）の構造'!L$48</f>
        <v>318</v>
      </c>
      <c r="F46" s="138"/>
      <c r="G46" s="138"/>
      <c r="H46" s="138">
        <f>'実質公債費比率（分子）の構造'!M$48</f>
        <v>321</v>
      </c>
      <c r="I46" s="138"/>
      <c r="J46" s="138"/>
      <c r="K46" s="138">
        <f>'実質公債費比率（分子）の構造'!N$48</f>
        <v>365</v>
      </c>
      <c r="L46" s="138"/>
      <c r="M46" s="138"/>
      <c r="N46" s="138">
        <f>'実質公債費比率（分子）の構造'!O$48</f>
        <v>388</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3949</v>
      </c>
      <c r="C49" s="138"/>
      <c r="D49" s="138"/>
      <c r="E49" s="138">
        <f>'実質公債費比率（分子）の構造'!L$45</f>
        <v>4095</v>
      </c>
      <c r="F49" s="138"/>
      <c r="G49" s="138"/>
      <c r="H49" s="138">
        <f>'実質公債費比率（分子）の構造'!M$45</f>
        <v>4024</v>
      </c>
      <c r="I49" s="138"/>
      <c r="J49" s="138"/>
      <c r="K49" s="138">
        <f>'実質公債費比率（分子）の構造'!N$45</f>
        <v>3849</v>
      </c>
      <c r="L49" s="138"/>
      <c r="M49" s="138"/>
      <c r="N49" s="138">
        <f>'実質公債費比率（分子）の構造'!O$45</f>
        <v>3757</v>
      </c>
      <c r="O49" s="138"/>
      <c r="P49" s="138"/>
    </row>
    <row r="50" spans="1:16" x14ac:dyDescent="0.15">
      <c r="A50" s="138" t="s">
        <v>60</v>
      </c>
      <c r="B50" s="138" t="e">
        <f>NA()</f>
        <v>#N/A</v>
      </c>
      <c r="C50" s="138">
        <f>IF(ISNUMBER('実質公債費比率（分子）の構造'!K$53),'実質公債費比率（分子）の構造'!K$53,NA())</f>
        <v>2492</v>
      </c>
      <c r="D50" s="138" t="e">
        <f>NA()</f>
        <v>#N/A</v>
      </c>
      <c r="E50" s="138" t="e">
        <f>NA()</f>
        <v>#N/A</v>
      </c>
      <c r="F50" s="138">
        <f>IF(ISNUMBER('実質公債費比率（分子）の構造'!L$53),'実質公債費比率（分子）の構造'!L$53,NA())</f>
        <v>2450</v>
      </c>
      <c r="G50" s="138" t="e">
        <f>NA()</f>
        <v>#N/A</v>
      </c>
      <c r="H50" s="138" t="e">
        <f>NA()</f>
        <v>#N/A</v>
      </c>
      <c r="I50" s="138">
        <f>IF(ISNUMBER('実質公債費比率（分子）の構造'!M$53),'実質公債費比率（分子）の構造'!M$53,NA())</f>
        <v>2362</v>
      </c>
      <c r="J50" s="138" t="e">
        <f>NA()</f>
        <v>#N/A</v>
      </c>
      <c r="K50" s="138" t="e">
        <f>NA()</f>
        <v>#N/A</v>
      </c>
      <c r="L50" s="138">
        <f>IF(ISNUMBER('実質公債費比率（分子）の構造'!N$53),'実質公債費比率（分子）の構造'!N$53,NA())</f>
        <v>2389</v>
      </c>
      <c r="M50" s="138" t="e">
        <f>NA()</f>
        <v>#N/A</v>
      </c>
      <c r="N50" s="138" t="e">
        <f>NA()</f>
        <v>#N/A</v>
      </c>
      <c r="O50" s="138">
        <f>IF(ISNUMBER('実質公債費比率（分子）の構造'!O$53),'実質公債費比率（分子）の構造'!O$53,NA())</f>
        <v>2401</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23093</v>
      </c>
      <c r="E56" s="137"/>
      <c r="F56" s="137"/>
      <c r="G56" s="137">
        <f>'将来負担比率（分子）の構造'!J$52</f>
        <v>22988</v>
      </c>
      <c r="H56" s="137"/>
      <c r="I56" s="137"/>
      <c r="J56" s="137">
        <f>'将来負担比率（分子）の構造'!K$52</f>
        <v>23230</v>
      </c>
      <c r="K56" s="137"/>
      <c r="L56" s="137"/>
      <c r="M56" s="137">
        <f>'将来負担比率（分子）の構造'!L$52</f>
        <v>23231</v>
      </c>
      <c r="N56" s="137"/>
      <c r="O56" s="137"/>
      <c r="P56" s="137">
        <f>'将来負担比率（分子）の構造'!M$52</f>
        <v>22586</v>
      </c>
    </row>
    <row r="57" spans="1:16" x14ac:dyDescent="0.15">
      <c r="A57" s="137" t="s">
        <v>36</v>
      </c>
      <c r="B57" s="137"/>
      <c r="C57" s="137"/>
      <c r="D57" s="137">
        <f>'将来負担比率（分子）の構造'!I$51</f>
        <v>242</v>
      </c>
      <c r="E57" s="137"/>
      <c r="F57" s="137"/>
      <c r="G57" s="137">
        <f>'将来負担比率（分子）の構造'!J$51</f>
        <v>151</v>
      </c>
      <c r="H57" s="137"/>
      <c r="I57" s="137"/>
      <c r="J57" s="137">
        <f>'将来負担比率（分子）の構造'!K$51</f>
        <v>77</v>
      </c>
      <c r="K57" s="137"/>
      <c r="L57" s="137"/>
      <c r="M57" s="137">
        <f>'将来負担比率（分子）の構造'!L$51</f>
        <v>50</v>
      </c>
      <c r="N57" s="137"/>
      <c r="O57" s="137"/>
      <c r="P57" s="137">
        <f>'将来負担比率（分子）の構造'!M$51</f>
        <v>42</v>
      </c>
    </row>
    <row r="58" spans="1:16" x14ac:dyDescent="0.15">
      <c r="A58" s="137" t="s">
        <v>35</v>
      </c>
      <c r="B58" s="137"/>
      <c r="C58" s="137"/>
      <c r="D58" s="137">
        <f>'将来負担比率（分子）の構造'!I$50</f>
        <v>2139</v>
      </c>
      <c r="E58" s="137"/>
      <c r="F58" s="137"/>
      <c r="G58" s="137">
        <f>'将来負担比率（分子）の構造'!J$50</f>
        <v>2921</v>
      </c>
      <c r="H58" s="137"/>
      <c r="I58" s="137"/>
      <c r="J58" s="137">
        <f>'将来負担比率（分子）の構造'!K$50</f>
        <v>3427</v>
      </c>
      <c r="K58" s="137"/>
      <c r="L58" s="137"/>
      <c r="M58" s="137">
        <f>'将来負担比率（分子）の構造'!L$50</f>
        <v>4406</v>
      </c>
      <c r="N58" s="137"/>
      <c r="O58" s="137"/>
      <c r="P58" s="137">
        <f>'将来負担比率（分子）の構造'!M$50</f>
        <v>4512</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4944</v>
      </c>
      <c r="C62" s="137"/>
      <c r="D62" s="137"/>
      <c r="E62" s="137">
        <f>'将来負担比率（分子）の構造'!J$45</f>
        <v>4358</v>
      </c>
      <c r="F62" s="137"/>
      <c r="G62" s="137"/>
      <c r="H62" s="137">
        <f>'将来負担比率（分子）の構造'!K$45</f>
        <v>4000</v>
      </c>
      <c r="I62" s="137"/>
      <c r="J62" s="137"/>
      <c r="K62" s="137">
        <f>'将来負担比率（分子）の構造'!L$45</f>
        <v>3669</v>
      </c>
      <c r="L62" s="137"/>
      <c r="M62" s="137"/>
      <c r="N62" s="137">
        <f>'将来負担比率（分子）の構造'!M$45</f>
        <v>3305</v>
      </c>
      <c r="O62" s="137"/>
      <c r="P62" s="137"/>
    </row>
    <row r="63" spans="1:16" x14ac:dyDescent="0.15">
      <c r="A63" s="137" t="s">
        <v>28</v>
      </c>
      <c r="B63" s="137">
        <f>'将来負担比率（分子）の構造'!I$44</f>
        <v>1240</v>
      </c>
      <c r="C63" s="137"/>
      <c r="D63" s="137"/>
      <c r="E63" s="137">
        <f>'将来負担比率（分子）の構造'!J$44</f>
        <v>1055</v>
      </c>
      <c r="F63" s="137"/>
      <c r="G63" s="137"/>
      <c r="H63" s="137">
        <f>'将来負担比率（分子）の構造'!K$44</f>
        <v>1070</v>
      </c>
      <c r="I63" s="137"/>
      <c r="J63" s="137"/>
      <c r="K63" s="137">
        <f>'将来負担比率（分子）の構造'!L$44</f>
        <v>981</v>
      </c>
      <c r="L63" s="137"/>
      <c r="M63" s="137"/>
      <c r="N63" s="137">
        <f>'将来負担比率（分子）の構造'!M$44</f>
        <v>813</v>
      </c>
      <c r="O63" s="137"/>
      <c r="P63" s="137"/>
    </row>
    <row r="64" spans="1:16" x14ac:dyDescent="0.15">
      <c r="A64" s="137" t="s">
        <v>27</v>
      </c>
      <c r="B64" s="137">
        <f>'将来負担比率（分子）の構造'!I$43</f>
        <v>5319</v>
      </c>
      <c r="C64" s="137"/>
      <c r="D64" s="137"/>
      <c r="E64" s="137">
        <f>'将来負担比率（分子）の構造'!J$43</f>
        <v>5386</v>
      </c>
      <c r="F64" s="137"/>
      <c r="G64" s="137"/>
      <c r="H64" s="137">
        <f>'将来負担比率（分子）の構造'!K$43</f>
        <v>5698</v>
      </c>
      <c r="I64" s="137"/>
      <c r="J64" s="137"/>
      <c r="K64" s="137">
        <f>'将来負担比率（分子）の構造'!L$43</f>
        <v>6331</v>
      </c>
      <c r="L64" s="137"/>
      <c r="M64" s="137"/>
      <c r="N64" s="137">
        <f>'将来負担比率（分子）の構造'!M$43</f>
        <v>6622</v>
      </c>
      <c r="O64" s="137"/>
      <c r="P64" s="137"/>
    </row>
    <row r="65" spans="1:16" x14ac:dyDescent="0.15">
      <c r="A65" s="137" t="s">
        <v>26</v>
      </c>
      <c r="B65" s="137">
        <f>'将来負担比率（分子）の構造'!I$42</f>
        <v>114</v>
      </c>
      <c r="C65" s="137"/>
      <c r="D65" s="137"/>
      <c r="E65" s="137">
        <f>'将来負担比率（分子）の構造'!J$42</f>
        <v>102</v>
      </c>
      <c r="F65" s="137"/>
      <c r="G65" s="137"/>
      <c r="H65" s="137">
        <f>'将来負担比率（分子）の構造'!K$42</f>
        <v>77</v>
      </c>
      <c r="I65" s="137"/>
      <c r="J65" s="137"/>
      <c r="K65" s="137">
        <f>'将来負担比率（分子）の構造'!L$42</f>
        <v>76</v>
      </c>
      <c r="L65" s="137"/>
      <c r="M65" s="137"/>
      <c r="N65" s="137">
        <f>'将来負担比率（分子）の構造'!M$42</f>
        <v>25</v>
      </c>
      <c r="O65" s="137"/>
      <c r="P65" s="137"/>
    </row>
    <row r="66" spans="1:16" x14ac:dyDescent="0.15">
      <c r="A66" s="137" t="s">
        <v>25</v>
      </c>
      <c r="B66" s="137">
        <f>'将来負担比率（分子）の構造'!I$41</f>
        <v>37452</v>
      </c>
      <c r="C66" s="137"/>
      <c r="D66" s="137"/>
      <c r="E66" s="137">
        <f>'将来負担比率（分子）の構造'!J$41</f>
        <v>36675</v>
      </c>
      <c r="F66" s="137"/>
      <c r="G66" s="137"/>
      <c r="H66" s="137">
        <f>'将来負担比率（分子）の構造'!K$41</f>
        <v>35819</v>
      </c>
      <c r="I66" s="137"/>
      <c r="J66" s="137"/>
      <c r="K66" s="137">
        <f>'将来負担比率（分子）の構造'!L$41</f>
        <v>36038</v>
      </c>
      <c r="L66" s="137"/>
      <c r="M66" s="137"/>
      <c r="N66" s="137">
        <f>'将来負担比率（分子）の構造'!M$41</f>
        <v>35306</v>
      </c>
      <c r="O66" s="137"/>
      <c r="P66" s="137"/>
    </row>
    <row r="67" spans="1:16" x14ac:dyDescent="0.15">
      <c r="A67" s="137" t="s">
        <v>64</v>
      </c>
      <c r="B67" s="137" t="e">
        <f>NA()</f>
        <v>#N/A</v>
      </c>
      <c r="C67" s="137">
        <f>IF(ISNUMBER('将来負担比率（分子）の構造'!I$53), IF('将来負担比率（分子）の構造'!I$53 &lt; 0, 0, '将来負担比率（分子）の構造'!I$53), NA())</f>
        <v>23595</v>
      </c>
      <c r="D67" s="137" t="e">
        <f>NA()</f>
        <v>#N/A</v>
      </c>
      <c r="E67" s="137" t="e">
        <f>NA()</f>
        <v>#N/A</v>
      </c>
      <c r="F67" s="137">
        <f>IF(ISNUMBER('将来負担比率（分子）の構造'!J$53), IF('将来負担比率（分子）の構造'!J$53 &lt; 0, 0, '将来負担比率（分子）の構造'!J$53), NA())</f>
        <v>21515</v>
      </c>
      <c r="G67" s="137" t="e">
        <f>NA()</f>
        <v>#N/A</v>
      </c>
      <c r="H67" s="137" t="e">
        <f>NA()</f>
        <v>#N/A</v>
      </c>
      <c r="I67" s="137">
        <f>IF(ISNUMBER('将来負担比率（分子）の構造'!K$53), IF('将来負担比率（分子）の構造'!K$53 &lt; 0, 0, '将来負担比率（分子）の構造'!K$53), NA())</f>
        <v>19929</v>
      </c>
      <c r="J67" s="137" t="e">
        <f>NA()</f>
        <v>#N/A</v>
      </c>
      <c r="K67" s="137" t="e">
        <f>NA()</f>
        <v>#N/A</v>
      </c>
      <c r="L67" s="137">
        <f>IF(ISNUMBER('将来負担比率（分子）の構造'!L$53), IF('将来負担比率（分子）の構造'!L$53 &lt; 0, 0, '将来負担比率（分子）の構造'!L$53), NA())</f>
        <v>19410</v>
      </c>
      <c r="M67" s="137" t="e">
        <f>NA()</f>
        <v>#N/A</v>
      </c>
      <c r="N67" s="137" t="e">
        <f>NA()</f>
        <v>#N/A</v>
      </c>
      <c r="O67" s="137">
        <f>IF(ISNUMBER('将来負担比率（分子）の構造'!M$53), IF('将来負担比率（分子）の構造'!M$53 &lt; 0, 0, '将来負担比率（分子）の構造'!M$53), NA())</f>
        <v>18930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ksb</cp:lastModifiedBy>
  <cp:lastPrinted>2018-03-26T08:02:51Z</cp:lastPrinted>
  <dcterms:created xsi:type="dcterms:W3CDTF">2018-01-24T05:41:14Z</dcterms:created>
  <dcterms:modified xsi:type="dcterms:W3CDTF">2018-11-20T02:28:03Z</dcterms:modified>
  <cp:category/>
</cp:coreProperties>
</file>