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C34" i="9"/>
  <c r="C35" i="9" s="1"/>
  <c r="C36"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alcChain>
</file>

<file path=xl/sharedStrings.xml><?xml version="1.0" encoding="utf-8"?>
<sst xmlns="http://schemas.openxmlformats.org/spreadsheetml/2006/main" count="1017" uniqueCount="554">
  <si>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</si>
  <si>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</si>
  <si>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</si>
  <si>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</si>
  <si>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</si>
  <si>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</si>
  <si>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</si>
  <si>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</si>
  <si>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</si>
  <si>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</si>
  <si>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</si>
  <si>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</si>
  <si>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</si>
  <si>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</si>
  <si>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</si>
  <si>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</si>
  <si>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</si>
  <si>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</si>
  <si>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</si>
  <si>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</si>
  <si>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</si>
  <si>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</si>
  <si>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</si>
  <si>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</si>
  <si>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</si>
  <si>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</si>
  <si>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</si>
  <si>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</si>
  <si>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</si>
  <si>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</si>
  <si>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</si>
  <si>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</si>
  <si>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</si>
  <si>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</si>
  <si>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</si>
  <si>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</si>
  <si>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</si>
  <si>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</si>
  <si>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</si>
  <si>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</si>
  <si>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</si>
  <si>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</si>
  <si>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</si>
  <si>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</si>
  <si>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</si>
  <si>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</si>
  <si>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</si>
  <si>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</si>
  <si>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</si>
  <si>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</si>
  <si>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</si>
  <si>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</si>
  <si>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</si>
  <si>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</si>
  <si>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</si>
  <si>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</si>
  <si>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</si>
  <si>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</si>
  <si>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</si>
  <si>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</si>
  <si>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</si>
  <si>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</si>
  <si>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</si>
  <si>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</si>
  <si>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</si>
  <si>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</si>
  <si>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</si>
  <si>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</si>
  <si>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</si>
  <si>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</si>
  <si>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</si>
  <si>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</si>
  <si>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</si>
  <si>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</si>
  <si>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</si>
  <si>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</si>
  <si>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</si>
  <si>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</si>
  <si>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</si>
  <si>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</si>
  <si>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</si>
  <si>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</si>
  <si>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</si>
  <si>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</si>
  <si>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</si>
  <si>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</si>
  <si>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</si>
  <si>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</si>
  <si>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</si>
  <si>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</si>
  <si>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</si>
  <si>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</si>
  <si>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</si>
  <si>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</si>
  <si>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</si>
  <si>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</si>
  <si>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</si>
  <si>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</si>
  <si>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</si>
  <si>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</si>
  <si>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</si>
  <si>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</si>
  <si>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</si>
  <si>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</si>
  <si>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</si>
  <si>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</si>
  <si>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</si>
  <si>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</si>
  <si>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</si>
  <si>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</si>
  <si>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</si>
  <si>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</si>
  <si>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</si>
  <si>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</si>
  <si>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</si>
  <si>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</si>
  <si>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</si>
  <si>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</si>
  <si>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</si>
  <si>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</si>
  <si>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</si>
  <si>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</si>
  <si>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</si>
  <si>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</si>
  <si>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</si>
  <si>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</si>
  <si>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</si>
  <si>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</si>
  <si>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</si>
  <si>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</si>
  <si>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</si>
  <si>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</si>
  <si>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</si>
  <si>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</si>
  <si>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</si>
  <si>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</si>
  <si>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</si>
  <si>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</si>
  <si>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</si>
  <si>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</si>
  <si>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</si>
  <si>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</si>
  <si>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</si>
  <si>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</si>
  <si>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</si>
  <si>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</si>
  <si>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</si>
  <si>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</si>
  <si>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</si>
  <si>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</si>
  <si>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</si>
  <si>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</si>
  <si>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</si>
  <si>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</si>
  <si>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</si>
  <si>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</si>
  <si>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</si>
  <si>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</si>
  <si>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</si>
  <si>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</si>
  <si>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</si>
  <si>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</si>
  <si>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</si>
  <si>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</si>
  <si>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</si>
  <si>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</si>
  <si>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</si>
  <si>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</si>
  <si>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</si>
  <si>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</si>
  <si>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</si>
  <si>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</si>
  <si>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</si>
  <si>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</si>
  <si>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</si>
  <si>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</si>
  <si>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</si>
  <si>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</si>
  <si>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</si>
  <si>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</si>
  <si>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</si>
  <si>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</si>
  <si>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</si>
  <si>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</si>
  <si>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</si>
  <si>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</si>
  <si>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</si>
  <si>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</si>
  <si>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</si>
  <si>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</si>
  <si>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</si>
  <si>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</si>
  <si>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</si>
  <si>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</si>
  <si>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</si>
  <si>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</si>
  <si>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奈良県香芝市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</si>
  <si>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</si>
  <si>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</si>
  <si>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</si>
  <si>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</si>
  <si>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</si>
  <si>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</si>
  <si>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</si>
  <si>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</si>
  <si>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</si>
  <si>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</si>
  <si>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</si>
  <si>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</si>
  <si>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</si>
  <si>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</si>
  <si>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</si>
  <si>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</si>
  <si>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</si>
  <si>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</si>
  <si>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</si>
  <si>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</si>
  <si>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</si>
  <si>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</si>
  <si>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</si>
  <si>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</si>
  <si>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</si>
  <si>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</si>
  <si>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</si>
  <si>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</si>
  <si>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</si>
  <si>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</si>
  <si>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</si>
  <si>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</si>
  <si>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</si>
  <si>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</si>
  <si>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</si>
  <si>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</si>
  <si>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</si>
  <si>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</si>
  <si>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</si>
  <si>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</si>
  <si>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</si>
  <si>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</si>
  <si>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</si>
  <si>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</si>
  <si>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</si>
  <si>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</si>
  <si>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</si>
  <si>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</si>
  <si>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</si>
  <si>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</si>
  <si>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</si>
  <si>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</si>
  <si>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</si>
  <si>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</si>
  <si>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</si>
  <si>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</si>
  <si>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</si>
  <si>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</si>
  <si>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</si>
  <si>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</si>
  <si>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</si>
  <si>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</si>
  <si>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</si>
  <si>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</si>
  <si>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</si>
  <si>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</si>
  <si>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</si>
  <si>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</si>
  <si>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</si>
  <si>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</si>
  <si>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</si>
  <si>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</si>
  <si>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</si>
  <si>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</si>
  <si>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</si>
  <si>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</si>
  <si>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</si>
  <si>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</si>
  <si>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</si>
  <si>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</si>
  <si>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</si>
  <si>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</si>
  <si>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</si>
  <si>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</si>
  <si>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</si>
  <si>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</si>
  <si>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</si>
  <si>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</si>
  <si>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</si>
  <si>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</si>
  <si>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</si>
  <si>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</si>
  <si>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</si>
  <si>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</si>
  <si>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</si>
  <si>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</si>
  <si>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</si>
  <si>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</si>
  <si>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</si>
  <si>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</si>
  <si>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</si>
  <si>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</si>
  <si>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</si>
  <si>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</si>
  <si>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</si>
  <si>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</si>
  <si>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</si>
  <si>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</si>
  <si>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</si>
  <si>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</si>
  <si>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</si>
  <si>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</si>
  <si>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</si>
  <si>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</si>
  <si>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</si>
  <si>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</si>
  <si>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</si>
  <si>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</si>
  <si>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</si>
  <si>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</si>
  <si>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</si>
  <si>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</si>
  <si>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</si>
  <si>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</si>
  <si>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</si>
  <si>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</si>
  <si>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</si>
  <si>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</si>
  <si>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</si>
  <si>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</si>
  <si>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</si>
  <si>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</si>
  <si>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</si>
  <si>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</si>
  <si>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</si>
  <si>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</si>
  <si>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</si>
  <si>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</si>
  <si>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</si>
  <si>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</si>
  <si>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</si>
  <si>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</si>
  <si>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</si>
  <si>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</si>
  <si>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</si>
  <si>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</si>
  <si>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</si>
  <si>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</si>
  <si>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奈良県香芝市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</si>
  <si>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</si>
  <si>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</si>
  <si>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</si>
  <si>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</si>
  <si>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</si>
  <si>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</si>
  <si>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</si>
  <si>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</si>
  <si>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</si>
  <si>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</si>
  <si>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</si>
  <si>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</si>
  <si>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</si>
  <si>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</si>
  <si>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</si>
  <si>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</si>
  <si>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</si>
  <si>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</si>
  <si>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</si>
  <si>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</si>
  <si>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</si>
  <si>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介護保険特別会計（一般会計等）</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</si>
  <si>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</si>
  <si>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</si>
  <si>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</si>
  <si>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</si>
  <si>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</si>
  <si>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</si>
  <si>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</si>
  <si>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</si>
  <si>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</si>
  <si>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</si>
  <si>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</si>
  <si>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</si>
  <si>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</si>
  <si>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</si>
  <si>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</si>
  <si>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</si>
  <si>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</si>
  <si>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</si>
  <si>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</si>
  <si>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</si>
  <si>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</si>
  <si>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</si>
  <si>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</si>
  <si>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</si>
  <si>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</si>
  <si>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</si>
  <si>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</si>
  <si>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</si>
  <si>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</si>
  <si>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</si>
  <si>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</si>
  <si>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</si>
  <si>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</si>
  <si>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</si>
  <si>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</si>
  <si>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</si>
  <si>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</si>
  <si>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</si>
  <si>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</si>
  <si>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</si>
  <si>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</si>
  <si>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</si>
  <si>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</si>
  <si>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</si>
  <si>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</si>
  <si>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</si>
  <si>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</si>
  <si>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</si>
  <si>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</si>
  <si>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</si>
  <si>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</si>
  <si>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</si>
  <si>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</si>
  <si>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</si>
  <si>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</si>
  <si>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</si>
  <si>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</si>
  <si>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</si>
  <si>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</si>
  <si>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</si>
  <si>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</si>
  <si>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</si>
  <si>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</si>
  <si>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</si>
  <si>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</si>
  <si>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</si>
  <si>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</si>
  <si>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</si>
  <si>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</si>
  <si>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</si>
  <si>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</si>
  <si>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</si>
  <si>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</si>
  <si>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</si>
  <si>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</si>
  <si>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</si>
  <si>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</si>
  <si>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</si>
  <si>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</si>
  <si>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</si>
  <si>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</si>
  <si>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</si>
  <si>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</si>
  <si>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</si>
  <si>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</si>
  <si>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</si>
  <si>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</si>
  <si>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</si>
  <si>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</si>
  <si>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</si>
  <si>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</si>
  <si>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</si>
  <si>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</si>
  <si>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</si>
  <si>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</si>
  <si>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</si>
  <si>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</si>
  <si>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</si>
  <si>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</si>
  <si>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</si>
  <si>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</si>
  <si>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</si>
  <si>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</si>
  <si>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</si>
  <si>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</si>
  <si>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</si>
  <si>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</si>
  <si>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</si>
  <si>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</si>
  <si>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</si>
  <si>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</si>
  <si>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</si>
  <si>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</si>
  <si>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</si>
  <si>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</si>
  <si>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</si>
  <si>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</si>
  <si>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</si>
  <si>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</si>
  <si>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</si>
  <si>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</si>
  <si>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</si>
  <si>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</si>
  <si>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</si>
  <si>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</si>
  <si>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</si>
  <si>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</si>
  <si>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</si>
  <si>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</si>
  <si>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</si>
  <si>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</si>
  <si>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</si>
  <si>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</si>
  <si>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</si>
  <si>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</si>
  <si>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</si>
  <si>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</si>
  <si>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</si>
  <si>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</si>
  <si>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</si>
  <si>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</si>
  <si>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</si>
  <si>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</si>
  <si>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</si>
  <si>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</si>
  <si>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</si>
  <si>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</si>
  <si>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</si>
  <si>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</si>
  <si>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</si>
  <si>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</si>
  <si>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</si>
  <si>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</si>
  <si>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</si>
  <si>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</si>
  <si>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1.80</t>
  </si>
  <si>
    <t>▲ 2.84</t>
  </si>
  <si>
    <t>水道事業会計</t>
  </si>
  <si>
    <t>国民健康保険特別会計</t>
  </si>
  <si>
    <t>一般会計</t>
  </si>
  <si>
    <t>介護保険特別会計</t>
  </si>
  <si>
    <t>土地取得特別会計</t>
  </si>
  <si>
    <t>下水道事業特別会計</t>
  </si>
  <si>
    <t>後期高齢者医療特別会計</t>
  </si>
  <si>
    <t>介護保険特別会計（一般会計等）</t>
  </si>
  <si>
    <t>その他会計（赤字）</t>
  </si>
  <si>
    <t>その他会計（黒字）</t>
  </si>
  <si>
    <t>奈良県広域消防組合（一般会計）</t>
    <rPh sb="10" eb="12">
      <t>イッパン</t>
    </rPh>
    <rPh sb="12" eb="14">
      <t>カイケイ</t>
    </rPh>
    <phoneticPr fontId="2"/>
  </si>
  <si>
    <t>奈良県広域消防組合（香芝・広陵消防事業特別会計）</t>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</si>
  <si>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5"/>
  </si>
  <si>
    <t>香芝・王寺環境施設組合</t>
    <phoneticPr fontId="2"/>
  </si>
  <si>
    <t>葛城広域行政事務組合</t>
    <phoneticPr fontId="2"/>
  </si>
  <si>
    <t>葛城地区清掃事務組合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</si>
  <si>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</si>
  <si>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</si>
  <si>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</si>
  <si>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</si>
  <si>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</si>
  <si>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</si>
  <si>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</si>
  <si>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</si>
  <si>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</si>
  <si>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</si>
  <si>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有形固定資産減価償却率ともに類似団体内平均値よりも上回っている。過去の公共事業における既発債の影響が大きいと考えれる。引き続き新発債の抑制に加え、公共施設等総合管理計画に基づいた老朽化対策等に積極的に取り組んでいく。</t>
  </si>
  <si>
    <t>有形固定資産減価償却率</t>
    <phoneticPr fontId="5"/>
  </si>
  <si>
    <t>将来負担比率、実質公債費比率ともに年々減少しているが、類似団体平均値には及ばない。過去の公共事業における既発債の影響が大きいと考える。引き続き、『新規市債発行額を元金償還額以内に抑制する』という基本方針を徹底し、交付税措置のある地方債の活用や、より有利な利率での借入を追求し改善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</si>
</sst>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29113</c:v>
                </c:pt>
                <c:pt idx="1">
                  <c:v>30019</c:v>
                </c:pt>
                <c:pt idx="2">
                  <c:v>32006</c:v>
                </c:pt>
                <c:pt idx="3">
                  <c:v>36220</c:v>
                </c:pt>
                <c:pt idx="4">
                  <c:v>29809</c:v>
                </c:pt>
              </c:numCache>
            </c:numRef>
          </c:val>
          <c:smooth val="0"/>
        </c:ser>
        <c:dLbls>
          <c:showLegendKey val="0"/>
          <c:showVal val="0"/>
          <c:showCatName val="0"/>
          <c:showSerName val="0"/>
          <c:showPercent val="0"/>
          <c:showBubbleSize val="0"/>
        </c:dLbls>
        <c:marker val="1"/>
        <c:smooth val="0"/>
        <c:axId val="117166080"/>
        <c:axId val="117168000"/>
      </c:lineChart>
      <c:catAx>
        <c:axId val="11716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68000"/>
        <c:crosses val="autoZero"/>
        <c:auto val="1"/>
        <c:lblAlgn val="ctr"/>
        <c:lblOffset val="100"/>
        <c:tickLblSkip val="1"/>
        <c:tickMarkSkip val="1"/>
        <c:noMultiLvlLbl val="0"/>
      </c:catAx>
      <c:valAx>
        <c:axId val="1171680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6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1.38</c:v>
                </c:pt>
                <c:pt idx="1">
                  <c:v>3.12</c:v>
                </c:pt>
                <c:pt idx="2">
                  <c:v>3.32</c:v>
                </c:pt>
                <c:pt idx="3">
                  <c:v>2.48</c:v>
                </c:pt>
                <c:pt idx="4">
                  <c:v>2.11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3.72</c:v>
                </c:pt>
                <c:pt idx="1">
                  <c:v>5.23</c:v>
                </c:pt>
                <c:pt idx="2">
                  <c:v>3.98</c:v>
                </c:pt>
                <c:pt idx="3">
                  <c:v>6.89</c:v>
                </c:pt>
                <c:pt idx="4">
                  <c:v>7.44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7087104"/>
        <c:axId val="16708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c:v>
                </c:pt>
                <c:pt idx="1">
                  <c:v>3.55</c:v>
                </c:pt>
                <c:pt idx="2">
                  <c:v>-2.84</c:v>
                </c:pt>
                <c:pt idx="3">
                  <c:v>0.71</c:v>
                </c:pt>
                <c:pt idx="4">
                  <c:v>0.46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7087104"/>
        <c:axId val="167089280"/>
      </c:lineChart>
      <c:catAx>
        <c:axId val="16708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089280"/>
        <c:crosses val="autoZero"/>
        <c:auto val="1"/>
        <c:lblAlgn val="ctr"/>
        <c:lblOffset val="100"/>
        <c:tickLblSkip val="1"/>
        <c:tickMarkSkip val="1"/>
        <c:noMultiLvlLbl val="0"/>
      </c:catAx>
      <c:valAx>
        <c:axId val="16708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8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介護保険特別会計（一般会計等）</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7.0000000000000007E-2</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0.12</c:v>
                </c:pt>
                <c:pt idx="4">
                  <c:v>#N/A</c:v>
                </c:pt>
                <c:pt idx="5">
                  <c:v>0.08</c:v>
                </c:pt>
                <c:pt idx="6">
                  <c:v>#N/A</c:v>
                </c:pt>
                <c:pt idx="7">
                  <c:v>0.1</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0.56000000000000005</c:v>
                </c:pt>
                <c:pt idx="2">
                  <c:v>#N/A</c:v>
                </c:pt>
                <c:pt idx="3">
                  <c:v>0.28999999999999998</c:v>
                </c:pt>
                <c:pt idx="4">
                  <c:v>#N/A</c:v>
                </c:pt>
                <c:pt idx="5">
                  <c:v>0.56000000000000005</c:v>
                </c:pt>
                <c:pt idx="6">
                  <c:v>#N/A</c:v>
                </c:pt>
                <c:pt idx="7">
                  <c:v>0.41</c:v>
                </c:pt>
                <c:pt idx="8">
                  <c:v>#N/A</c:v>
                </c:pt>
                <c:pt idx="9">
                  <c:v>0.49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0.7</c:v>
                </c:pt>
                <c:pt idx="4">
                  <c:v>#N/A</c:v>
                </c:pt>
                <c:pt idx="5">
                  <c:v>0.56999999999999995</c:v>
                </c:pt>
                <c:pt idx="6">
                  <c:v>#N/A</c:v>
                </c:pt>
                <c:pt idx="7">
                  <c:v>0.89</c:v>
                </c:pt>
                <c:pt idx="8">
                  <c:v>#N/A</c:v>
                </c:pt>
                <c:pt idx="9">
                  <c:v>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0.81</c:v>
                </c:pt>
                <c:pt idx="2">
                  <c:v>#N/A</c:v>
                </c:pt>
                <c:pt idx="3">
                  <c:v>2.82</c:v>
                </c:pt>
                <c:pt idx="4">
                  <c:v>#N/A</c:v>
                </c:pt>
                <c:pt idx="5">
                  <c:v>2.75</c:v>
                </c:pt>
                <c:pt idx="6">
                  <c:v>#N/A</c:v>
                </c:pt>
                <c:pt idx="7">
                  <c:v>2.0699999999999998</c:v>
                </c:pt>
                <c:pt idx="8">
                  <c:v>#N/A</c:v>
                </c:pt>
                <c:pt idx="9">
                  <c:v>1.61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1.88</c:v>
                </c:pt>
                <c:pt idx="2">
                  <c:v>#N/A</c:v>
                </c:pt>
                <c:pt idx="3">
                  <c:v>2.4900000000000002</c:v>
                </c:pt>
                <c:pt idx="4">
                  <c:v>#N/A</c:v>
                </c:pt>
                <c:pt idx="5">
                  <c:v>0.94</c:v>
                </c:pt>
                <c:pt idx="6">
                  <c:v>#N/A</c:v>
                </c:pt>
                <c:pt idx="7">
                  <c:v>1.68</c:v>
                </c:pt>
                <c:pt idx="8">
                  <c:v>#N/A</c:v>
                </c:pt>
                <c:pt idx="9">
                  <c:v>2.59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c:v>
                </c:pt>
                <c:pt idx="2">
                  <c:v>#N/A</c:v>
                </c:pt>
                <c:pt idx="3">
                  <c:v>16.09</c:v>
                </c:pt>
                <c:pt idx="4">
                  <c:v>#N/A</c:v>
                </c:pt>
                <c:pt idx="5">
                  <c:v>18.72</c:v>
                </c:pt>
                <c:pt idx="6">
                  <c:v>#N/A</c:v>
                </c:pt>
                <c:pt idx="7">
                  <c:v>20.260000000000002</c:v>
                </c:pt>
                <c:pt idx="8">
                  <c:v>#N/A</c:v>
                </c:pt>
                <c:pt idx="9">
                  <c:v>17.77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7159296"/>
        <c:axId val="167160832"/>
      </c:barChart>
      <c:catAx>
        <c:axId val="16715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160832"/>
        <c:crosses val="autoZero"/>
        <c:auto val="1"/>
        <c:lblAlgn val="ctr"/>
        <c:lblOffset val="100"/>
        <c:tickLblSkip val="1"/>
        <c:tickMarkSkip val="1"/>
        <c:noMultiLvlLbl val="0"/>
      </c:catAx>
      <c:valAx>
        <c:axId val="16716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59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2241</c:v>
                </c:pt>
                <c:pt idx="5">
                  <c:v>2241</c:v>
                </c:pt>
                <c:pt idx="8">
                  <c:v>2258</c:v>
                </c:pt>
                <c:pt idx="11">
                  <c:v>2106</c:v>
                </c:pt>
                <c:pt idx="14">
                  <c:v>1996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109</c:v>
                </c:pt>
                <c:pt idx="3">
                  <c:v>67</c:v>
                </c:pt>
                <c:pt idx="6">
                  <c:v>67</c:v>
                </c:pt>
                <c:pt idx="9">
                  <c:v>67</c:v>
                </c:pt>
                <c:pt idx="12">
                  <c:v>66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356</c:v>
                </c:pt>
                <c:pt idx="3">
                  <c:v>210</c:v>
                </c:pt>
                <c:pt idx="6">
                  <c:v>207</c:v>
                </c:pt>
                <c:pt idx="9">
                  <c:v>213</c:v>
                </c:pt>
                <c:pt idx="12">
                  <c:v>184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318</c:v>
                </c:pt>
                <c:pt idx="3">
                  <c:v>318</c:v>
                </c:pt>
                <c:pt idx="6">
                  <c:v>321</c:v>
                </c:pt>
                <c:pt idx="9">
                  <c:v>365</c:v>
                </c:pt>
                <c:pt idx="12">
                  <c:v>388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3949</c:v>
                </c:pt>
                <c:pt idx="3">
                  <c:v>4095</c:v>
                </c:pt>
                <c:pt idx="6">
                  <c:v>4024</c:v>
                </c:pt>
                <c:pt idx="9">
                  <c:v>3849</c:v>
                </c:pt>
                <c:pt idx="12">
                  <c:v>3757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449344"/>
        <c:axId val="16745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2492</c:v>
                </c:pt>
                <c:pt idx="2">
                  <c:v>#N/A</c:v>
                </c:pt>
                <c:pt idx="3">
                  <c:v>#N/A</c:v>
                </c:pt>
                <c:pt idx="4">
                  <c:v>2450</c:v>
                </c:pt>
                <c:pt idx="5">
                  <c:v>#N/A</c:v>
                </c:pt>
                <c:pt idx="6">
                  <c:v>#N/A</c:v>
                </c:pt>
                <c:pt idx="7">
                  <c:v>2362</c:v>
                </c:pt>
                <c:pt idx="8">
                  <c:v>#N/A</c:v>
                </c:pt>
                <c:pt idx="9">
                  <c:v>#N/A</c:v>
                </c:pt>
                <c:pt idx="10">
                  <c:v>2389</c:v>
                </c:pt>
                <c:pt idx="11">
                  <c:v>#N/A</c:v>
                </c:pt>
                <c:pt idx="12">
                  <c:v>#N/A</c:v>
                </c:pt>
                <c:pt idx="13">
                  <c:v>2401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449344"/>
        <c:axId val="167451264"/>
      </c:lineChart>
      <c:catAx>
        <c:axId val="16744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451264"/>
        <c:crosses val="autoZero"/>
        <c:auto val="1"/>
        <c:lblAlgn val="ctr"/>
        <c:lblOffset val="100"/>
        <c:tickLblSkip val="1"/>
        <c:tickMarkSkip val="1"/>
        <c:noMultiLvlLbl val="0"/>
      </c:catAx>
      <c:valAx>
        <c:axId val="16745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4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23093</c:v>
                </c:pt>
                <c:pt idx="5">
                  <c:v>22988</c:v>
                </c:pt>
                <c:pt idx="8">
                  <c:v>23230</c:v>
                </c:pt>
                <c:pt idx="11">
                  <c:v>23231</c:v>
                </c:pt>
                <c:pt idx="14">
                  <c:v>22586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242</c:v>
                </c:pt>
                <c:pt idx="5">
                  <c:v>151</c:v>
                </c:pt>
                <c:pt idx="8">
                  <c:v>77</c:v>
                </c:pt>
                <c:pt idx="11">
                  <c:v>50</c:v>
                </c:pt>
                <c:pt idx="14">
                  <c:v>42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2139</c:v>
                </c:pt>
                <c:pt idx="5">
                  <c:v>2921</c:v>
                </c:pt>
                <c:pt idx="8">
                  <c:v>3427</c:v>
                </c:pt>
                <c:pt idx="11">
                  <c:v>4406</c:v>
                </c:pt>
                <c:pt idx="14">
                  <c:v>4512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4944</c:v>
                </c:pt>
                <c:pt idx="3">
                  <c:v>4358</c:v>
                </c:pt>
                <c:pt idx="6">
                  <c:v>4000</c:v>
                </c:pt>
                <c:pt idx="9">
                  <c:v>3669</c:v>
                </c:pt>
                <c:pt idx="12">
                  <c:v>3305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1240</c:v>
                </c:pt>
                <c:pt idx="3">
                  <c:v>1055</c:v>
                </c:pt>
                <c:pt idx="6">
                  <c:v>1070</c:v>
                </c:pt>
                <c:pt idx="9">
                  <c:v>981</c:v>
                </c:pt>
                <c:pt idx="12">
                  <c:v>813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5319</c:v>
                </c:pt>
                <c:pt idx="3">
                  <c:v>5386</c:v>
                </c:pt>
                <c:pt idx="6">
                  <c:v>5698</c:v>
                </c:pt>
                <c:pt idx="9">
                  <c:v>6331</c:v>
                </c:pt>
                <c:pt idx="12">
                  <c:v>6622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114</c:v>
                </c:pt>
                <c:pt idx="3">
                  <c:v>102</c:v>
                </c:pt>
                <c:pt idx="6">
                  <c:v>77</c:v>
                </c:pt>
                <c:pt idx="9">
                  <c:v>76</c:v>
                </c:pt>
                <c:pt idx="12">
                  <c:v>25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37452</c:v>
                </c:pt>
                <c:pt idx="3">
                  <c:v>36675</c:v>
                </c:pt>
                <c:pt idx="6">
                  <c:v>35819</c:v>
                </c:pt>
                <c:pt idx="9">
                  <c:v>36038</c:v>
                </c:pt>
                <c:pt idx="12">
                  <c:v>35306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538048"/>
        <c:axId val="167540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23595</c:v>
                </c:pt>
                <c:pt idx="2">
                  <c:v>#N/A</c:v>
                </c:pt>
                <c:pt idx="3">
                  <c:v>#N/A</c:v>
                </c:pt>
                <c:pt idx="4">
                  <c:v>21515</c:v>
                </c:pt>
                <c:pt idx="5">
                  <c:v>#N/A</c:v>
                </c:pt>
                <c:pt idx="6">
                  <c:v>#N/A</c:v>
                </c:pt>
                <c:pt idx="7">
                  <c:v>19929</c:v>
                </c:pt>
                <c:pt idx="8">
                  <c:v>#N/A</c:v>
                </c:pt>
                <c:pt idx="9">
                  <c:v>#N/A</c:v>
                </c:pt>
                <c:pt idx="10">
                  <c:v>19410</c:v>
                </c:pt>
                <c:pt idx="11">
                  <c:v>#N/A</c:v>
                </c:pt>
                <c:pt idx="12">
                  <c:v>#N/A</c:v>
                </c:pt>
                <c:pt idx="13">
                  <c:v>18930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538048"/>
        <c:axId val="167540224"/>
      </c:lineChart>
      <c:catAx>
        <c:axId val="1675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540224"/>
        <c:crosses val="autoZero"/>
        <c:auto val="1"/>
        <c:lblAlgn val="ctr"/>
        <c:lblOffset val="100"/>
        <c:tickLblSkip val="1"/>
        <c:tickMarkSkip val="1"/>
        <c:noMultiLvlLbl val="0"/>
      </c:catAx>
      <c:valAx>
        <c:axId val="16754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3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59.1</c:v>
                </c:pt>
              </c:numCache>
            </c:numRef>
          </c:xVal>
          <c:yVal>
            <c:numRef>
              <c:f>公会計指標分析・財政指標組合せ分析表!$K$51:$O$51</c:f>
              <c:numCache>
                <c:formatCode>#,##0.0;"▲ "#,##0.0</c:formatCode>
                <c:ptCount val="5"/>
                <c:pt idx="4">
                  <c:v>148.6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52.3</c:v>
                </c:pt>
              </c:numCache>
            </c:numRef>
          </c:xVal>
          <c:yVal>
            <c:numRef>
              <c:f>公会計指標分析・財政指標組合せ分析表!$K$55:$O$55</c:f>
              <c:numCache>
                <c:formatCode>#,##0.0;"▲ "#,##0.0</c:formatCode>
                <c:ptCount val="5"/>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7792640"/>
        <c:axId val="167794560"/>
      </c:scatterChart>
      <c:valAx>
        <c:axId val="167792640"/>
        <c:scaling>
          <c:orientation val="minMax"/>
          <c:max val="59.7"/>
          <c:min val="51.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794560"/>
        <c:crosses val="autoZero"/>
        <c:crossBetween val="midCat"/>
      </c:valAx>
      <c:valAx>
        <c:axId val="16779456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792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069638183052015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2714542693107272E-2"/>
                  <c:y val="-7.1647024514092605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1705462261813713E-2"/>
                  <c:y val="-5.3407441716844216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21.3</c:v>
                </c:pt>
                <c:pt idx="1">
                  <c:v>20.399999999999999</c:v>
                </c:pt>
                <c:pt idx="2">
                  <c:v>19.7</c:v>
                </c:pt>
                <c:pt idx="3">
                  <c:v>19.2</c:v>
                </c:pt>
                <c:pt idx="4">
                  <c:v>19</c:v>
                </c:pt>
              </c:numCache>
            </c:numRef>
          </c:xVal>
          <c:yVal>
            <c:numRef>
              <c:f>公会計指標分析・財政指標組合せ分析表!$K$73:$O$73</c:f>
              <c:numCache>
                <c:formatCode>#,##0.0;"▲ "#,##0.0</c:formatCode>
                <c:ptCount val="5"/>
                <c:pt idx="0">
                  <c:v>191.6</c:v>
                </c:pt>
                <c:pt idx="1">
                  <c:v>172.9</c:v>
                </c:pt>
                <c:pt idx="2">
                  <c:v>162.1</c:v>
                </c:pt>
                <c:pt idx="3">
                  <c:v>153.9</c:v>
                </c:pt>
                <c:pt idx="4">
                  <c:v>148.6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073117399312773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267975053049967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7845888"/>
        <c:axId val="167847808"/>
      </c:scatterChart>
      <c:valAx>
        <c:axId val="167845888"/>
        <c:scaling>
          <c:orientation val="minMax"/>
          <c:max val="23"/>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847808"/>
        <c:crosses val="autoZero"/>
        <c:crossBetween val="midCat"/>
      </c:valAx>
      <c:valAx>
        <c:axId val="167847808"/>
        <c:scaling>
          <c:orientation val="minMax"/>
          <c:max val="22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845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元利償還金については、香芝市土地開発公社解散に伴う地方債の発行により平成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年度において増加した。基本方針である市債発行の償還元金以下への抑制の効果により、</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年度以降は再び減少に転じている。</a:t>
          </a:r>
        </a:p>
        <a:p>
          <a:r>
            <a:rPr kumimoji="1" lang="ja-JP" altLang="en-US" sz="1400">
              <a:latin typeface="ＭＳ ゴシック" pitchFamily="49" charset="-128"/>
              <a:ea typeface="ＭＳ ゴシック" pitchFamily="49" charset="-128"/>
            </a:rPr>
            <a:t>　ただし、実質公債費比率の数値としては依然として高い数字となっている。今後においても、必要性・緊急性・有効性等を検討し、優先的に行う事業の明確化、また重点化を図ることで事業を厳選し、効率的な地方債発行につながるよう努める。また繰上償還も積極的に進めることにより、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地方債現在高において、平成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年度は庁舎耐震補強等改修事業、中学校給食センター新設事業等の事業により一時的に増加したが、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年度は再び減少した。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公営企業債等繰入見込額については、普及拡大を目指す下水道事業における事業により増加している。</a:t>
          </a:r>
        </a:p>
        <a:p>
          <a:r>
            <a:rPr kumimoji="1" lang="ja-JP" altLang="en-US" sz="1400">
              <a:latin typeface="ＭＳ ゴシック" pitchFamily="49" charset="-128"/>
              <a:ea typeface="ＭＳ ゴシック" pitchFamily="49" charset="-128"/>
            </a:rPr>
            <a:t>　今後は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償還元金以上に市債の発行をしない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という基本方針を継続し、将来負担となる数値の動きに注視しながら、交付税措置のある地方債発行を優先するなど効率的な財政運営により、比率の改善に努める。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当市では、平成２８年度に策定した公共施設等総合管理計画において、公共施設等の延べ床面積を今後４０年間で１５％削減するという目標を掲げている。</a:t>
          </a:r>
          <a:endParaRPr lang="ja-JP" altLang="ja-JP">
            <a:effectLst/>
          </a:endParaRPr>
        </a:p>
        <a:p>
          <a:r>
            <a:rPr kumimoji="1" lang="ja-JP" altLang="ja-JP" sz="1100">
              <a:solidFill>
                <a:schemeClr val="dk1"/>
              </a:solidFill>
              <a:effectLst/>
              <a:latin typeface="+mn-lt"/>
              <a:ea typeface="+mn-ea"/>
              <a:cs typeface="+mn-cs"/>
            </a:rPr>
            <a:t>有形固定資産減価償却率については上昇傾向にはあり、今後は各部門において個別施設計画の策定を進め、比率の改善に努める。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32131</xdr:rowOff>
    </xdr:from>
    <xdr:to>
      <xdr:col>3</xdr:col>
      <xdr:colOff>1222375</xdr:colOff>
      <xdr:row>29</xdr:row>
      <xdr:rowOff>133731</xdr:rowOff>
    </xdr:to>
    <xdr:sp macro="" textlink="">
      <xdr:nvSpPr>
        <xdr:cNvPr id="75" name="円/楕円 74"/>
        <xdr:cNvSpPr/>
      </xdr:nvSpPr>
      <xdr:spPr>
        <a:xfrm>
          <a:off x="47117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55008</xdr:rowOff>
    </xdr:from>
    <xdr:ext cx="405111" cy="259045"/>
    <xdr:sp macro="" textlink="">
      <xdr:nvSpPr>
        <xdr:cNvPr id="76" name="有形固定資産減価償却率該当値テキスト"/>
        <xdr:cNvSpPr txBox="1"/>
      </xdr:nvSpPr>
      <xdr:spPr>
        <a:xfrm>
          <a:off x="4813300" y="5636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28465</xdr:rowOff>
    </xdr:from>
    <xdr:ext cx="405111" cy="259045"/>
    <xdr:sp macro="" textlink="">
      <xdr:nvSpPr>
        <xdr:cNvPr id="77"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144272</xdr:rowOff>
    </xdr:from>
    <xdr:to>
      <xdr:col>6</xdr:col>
      <xdr:colOff>561975</xdr:colOff>
      <xdr:row>37</xdr:row>
      <xdr:rowOff>74422</xdr:rowOff>
    </xdr:to>
    <xdr:sp macro="" textlink="">
      <xdr:nvSpPr>
        <xdr:cNvPr id="68" name="円/楕円 67"/>
        <xdr:cNvSpPr/>
      </xdr:nvSpPr>
      <xdr:spPr>
        <a:xfrm>
          <a:off x="4584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167149</xdr:rowOff>
    </xdr:from>
    <xdr:ext cx="405111" cy="259045"/>
    <xdr:sp macro="" textlink="">
      <xdr:nvSpPr>
        <xdr:cNvPr id="69" name="【道路】&#10;有形固定資産減価償却率該当値テキスト"/>
        <xdr:cNvSpPr txBox="1"/>
      </xdr:nvSpPr>
      <xdr:spPr>
        <a:xfrm>
          <a:off x="4724400" y="616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8653</xdr:rowOff>
    </xdr:from>
    <xdr:ext cx="405111" cy="259045"/>
    <xdr:sp macro="" textlink="">
      <xdr:nvSpPr>
        <xdr:cNvPr id="70"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97"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76195</xdr:rowOff>
    </xdr:from>
    <xdr:to>
      <xdr:col>15</xdr:col>
      <xdr:colOff>231775</xdr:colOff>
      <xdr:row>41</xdr:row>
      <xdr:rowOff>6345</xdr:rowOff>
    </xdr:to>
    <xdr:sp macro="" textlink="">
      <xdr:nvSpPr>
        <xdr:cNvPr id="105" name="円/楕円 104"/>
        <xdr:cNvSpPr/>
      </xdr:nvSpPr>
      <xdr:spPr>
        <a:xfrm>
          <a:off x="10426700" y="69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162572</xdr:rowOff>
    </xdr:from>
    <xdr:ext cx="469744" cy="259045"/>
    <xdr:sp macro="" textlink="">
      <xdr:nvSpPr>
        <xdr:cNvPr id="106" name="【道路】&#10;一人当たり延長該当値テキスト"/>
        <xdr:cNvSpPr txBox="1"/>
      </xdr:nvSpPr>
      <xdr:spPr>
        <a:xfrm>
          <a:off x="10566400" y="684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3.889</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53870</xdr:rowOff>
    </xdr:from>
    <xdr:ext cx="469744" cy="259045"/>
    <xdr:sp macro="" textlink="">
      <xdr:nvSpPr>
        <xdr:cNvPr id="107"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92092</xdr:rowOff>
    </xdr:from>
    <xdr:ext cx="405111" cy="259045"/>
    <xdr:sp macro="" textlink="">
      <xdr:nvSpPr>
        <xdr:cNvPr id="136" name="【橋りょう・トンネル】&#10;有形固定資産減価償却率平均値テキスト"/>
        <xdr:cNvSpPr txBox="1"/>
      </xdr:nvSpPr>
      <xdr:spPr>
        <a:xfrm>
          <a:off x="4724400" y="986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4" name="円/楕円 143"/>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110507</xdr:rowOff>
    </xdr:from>
    <xdr:ext cx="405111" cy="259045"/>
    <xdr:sp macro="" textlink="">
      <xdr:nvSpPr>
        <xdr:cNvPr id="145" name="【橋りょう・トンネル】&#10;有形固定資産減価償却率該当値テキスト"/>
        <xdr:cNvSpPr txBox="1"/>
      </xdr:nvSpPr>
      <xdr:spPr>
        <a:xfrm>
          <a:off x="47244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40657</xdr:rowOff>
    </xdr:from>
    <xdr:ext cx="405111" cy="259045"/>
    <xdr:sp macro="" textlink="">
      <xdr:nvSpPr>
        <xdr:cNvPr id="146"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75"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93059</xdr:rowOff>
    </xdr:from>
    <xdr:to>
      <xdr:col>15</xdr:col>
      <xdr:colOff>231775</xdr:colOff>
      <xdr:row>64</xdr:row>
      <xdr:rowOff>23209</xdr:rowOff>
    </xdr:to>
    <xdr:sp macro="" textlink="">
      <xdr:nvSpPr>
        <xdr:cNvPr id="183" name="円/楕円 182"/>
        <xdr:cNvSpPr/>
      </xdr:nvSpPr>
      <xdr:spPr>
        <a:xfrm>
          <a:off x="10426700" y="108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7986</xdr:rowOff>
    </xdr:from>
    <xdr:ext cx="534377" cy="259045"/>
    <xdr:sp macro="" textlink="">
      <xdr:nvSpPr>
        <xdr:cNvPr id="184" name="【橋りょう・トンネル】&#10;一人当たり有形固定資産（償却資産）額該当値テキスト"/>
        <xdr:cNvSpPr txBox="1"/>
      </xdr:nvSpPr>
      <xdr:spPr>
        <a:xfrm>
          <a:off x="10566400" y="108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81,725</a:t>
          </a:r>
          <a:endParaRPr kumimoji="1" lang="ja-JP" altLang="en-US" sz="1000" b="1">
            <a:solidFill>
              <a:srgbClr val="FF0000"/>
            </a:solidFill>
            <a:latin typeface="ＭＳ Ｐゴシック"/>
          </a:endParaRPr>
        </a:p>
      </xdr:txBody>
    </xdr:sp>
    <xdr:clientData/>
  </xdr:oneCellAnchor>
  <xdr:oneCellAnchor>
    <xdr:from>
      <xdr:col>13</xdr:col>
      <xdr:colOff>402169</xdr:colOff>
      <xdr:row>62</xdr:row>
      <xdr:rowOff>788</xdr:rowOff>
    </xdr:from>
    <xdr:ext cx="599010" cy="259045"/>
    <xdr:sp macro="" textlink="">
      <xdr:nvSpPr>
        <xdr:cNvPr id="185"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13"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46737</xdr:rowOff>
    </xdr:from>
    <xdr:to>
      <xdr:col>6</xdr:col>
      <xdr:colOff>561975</xdr:colOff>
      <xdr:row>85</xdr:row>
      <xdr:rowOff>148337</xdr:rowOff>
    </xdr:to>
    <xdr:sp macro="" textlink="">
      <xdr:nvSpPr>
        <xdr:cNvPr id="221" name="円/楕円 220"/>
        <xdr:cNvSpPr/>
      </xdr:nvSpPr>
      <xdr:spPr>
        <a:xfrm>
          <a:off x="4584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133114</xdr:rowOff>
    </xdr:from>
    <xdr:ext cx="405111" cy="259045"/>
    <xdr:sp macro="" textlink="">
      <xdr:nvSpPr>
        <xdr:cNvPr id="222" name="【公営住宅】&#10;有形固定資産減価償却率該当値テキスト"/>
        <xdr:cNvSpPr txBox="1"/>
      </xdr:nvSpPr>
      <xdr:spPr>
        <a:xfrm>
          <a:off x="4724400" y="145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oneCellAnchor>
    <xdr:from>
      <xdr:col>5</xdr:col>
      <xdr:colOff>143518</xdr:colOff>
      <xdr:row>78</xdr:row>
      <xdr:rowOff>164864</xdr:rowOff>
    </xdr:from>
    <xdr:ext cx="405111" cy="259045"/>
    <xdr:sp macro="" textlink="">
      <xdr:nvSpPr>
        <xdr:cNvPr id="223"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50"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146405</xdr:rowOff>
    </xdr:from>
    <xdr:to>
      <xdr:col>15</xdr:col>
      <xdr:colOff>231775</xdr:colOff>
      <xdr:row>86</xdr:row>
      <xdr:rowOff>76555</xdr:rowOff>
    </xdr:to>
    <xdr:sp macro="" textlink="">
      <xdr:nvSpPr>
        <xdr:cNvPr id="258" name="円/楕円 257"/>
        <xdr:cNvSpPr/>
      </xdr:nvSpPr>
      <xdr:spPr>
        <a:xfrm>
          <a:off x="104267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61332</xdr:rowOff>
    </xdr:from>
    <xdr:ext cx="469744" cy="259045"/>
    <xdr:sp macro="" textlink="">
      <xdr:nvSpPr>
        <xdr:cNvPr id="259" name="【公営住宅】&#10;一人当たり面積該当値テキスト"/>
        <xdr:cNvSpPr txBox="1"/>
      </xdr:nvSpPr>
      <xdr:spPr>
        <a:xfrm>
          <a:off x="10566400" y="1463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38219</xdr:rowOff>
    </xdr:from>
    <xdr:ext cx="469744" cy="259045"/>
    <xdr:sp macro="" textlink="">
      <xdr:nvSpPr>
        <xdr:cNvPr id="260"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1" name="直線コネクタ 30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3" name="直線コネクタ 30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7" name="フローチャート : 判断 30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08" name="フローチャート : 判断 307"/>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53975</xdr:rowOff>
    </xdr:from>
    <xdr:to>
      <xdr:col>23</xdr:col>
      <xdr:colOff>568325</xdr:colOff>
      <xdr:row>36</xdr:row>
      <xdr:rowOff>155575</xdr:rowOff>
    </xdr:to>
    <xdr:sp macro="" textlink="">
      <xdr:nvSpPr>
        <xdr:cNvPr id="314" name="円/楕円 313"/>
        <xdr:cNvSpPr/>
      </xdr:nvSpPr>
      <xdr:spPr>
        <a:xfrm>
          <a:off x="16268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76852</xdr:rowOff>
    </xdr:from>
    <xdr:ext cx="405111" cy="259045"/>
    <xdr:sp macro="" textlink="">
      <xdr:nvSpPr>
        <xdr:cNvPr id="315" name="【認定こども園・幼稚園・保育所】&#10;有形固定資産減価償却率該当値テキスト"/>
        <xdr:cNvSpPr txBox="1"/>
      </xdr:nvSpPr>
      <xdr:spPr>
        <a:xfrm>
          <a:off x="164084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19702</xdr:rowOff>
    </xdr:from>
    <xdr:ext cx="405111" cy="259045"/>
    <xdr:sp macro="" textlink="">
      <xdr:nvSpPr>
        <xdr:cNvPr id="316"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38" name="直線コネクタ 33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3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0" name="直線コネクタ 33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2" name="直線コネクタ 34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4" name="フローチャート : 判断 34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5" name="フローチャート : 判断 344"/>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139700</xdr:rowOff>
    </xdr:from>
    <xdr:to>
      <xdr:col>32</xdr:col>
      <xdr:colOff>238125</xdr:colOff>
      <xdr:row>37</xdr:row>
      <xdr:rowOff>69850</xdr:rowOff>
    </xdr:to>
    <xdr:sp macro="" textlink="">
      <xdr:nvSpPr>
        <xdr:cNvPr id="351" name="円/楕円 350"/>
        <xdr:cNvSpPr/>
      </xdr:nvSpPr>
      <xdr:spPr>
        <a:xfrm>
          <a:off x="22110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162577</xdr:rowOff>
    </xdr:from>
    <xdr:ext cx="469744" cy="259045"/>
    <xdr:sp macro="" textlink="">
      <xdr:nvSpPr>
        <xdr:cNvPr id="352" name="【認定こども園・幼稚園・保育所】&#10;一人当たり面積該当値テキスト"/>
        <xdr:cNvSpPr txBox="1"/>
      </xdr:nvSpPr>
      <xdr:spPr>
        <a:xfrm>
          <a:off x="222504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oneCellAnchor>
    <xdr:from>
      <xdr:col>30</xdr:col>
      <xdr:colOff>473152</xdr:colOff>
      <xdr:row>38</xdr:row>
      <xdr:rowOff>42943</xdr:rowOff>
    </xdr:from>
    <xdr:ext cx="469744" cy="259045"/>
    <xdr:sp macro="" textlink="">
      <xdr:nvSpPr>
        <xdr:cNvPr id="353"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6" name="テキスト ボックス 3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4" name="テキスト ボックス 3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78" name="直線コネクタ 37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7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0" name="直線コネクタ 37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2" name="直線コネクタ 38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4" name="フローチャート : 判断 38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5" name="フローチャート : 判断 38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128270</xdr:rowOff>
    </xdr:from>
    <xdr:to>
      <xdr:col>23</xdr:col>
      <xdr:colOff>568325</xdr:colOff>
      <xdr:row>57</xdr:row>
      <xdr:rowOff>58420</xdr:rowOff>
    </xdr:to>
    <xdr:sp macro="" textlink="">
      <xdr:nvSpPr>
        <xdr:cNvPr id="391" name="円/楕円 390"/>
        <xdr:cNvSpPr/>
      </xdr:nvSpPr>
      <xdr:spPr>
        <a:xfrm>
          <a:off x="16268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151147</xdr:rowOff>
    </xdr:from>
    <xdr:ext cx="405111" cy="259045"/>
    <xdr:sp macro="" textlink="">
      <xdr:nvSpPr>
        <xdr:cNvPr id="392" name="【学校施設】&#10;有形固定資産減価償却率該当値テキスト"/>
        <xdr:cNvSpPr txBox="1"/>
      </xdr:nvSpPr>
      <xdr:spPr>
        <a:xfrm>
          <a:off x="16408400"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139717</xdr:rowOff>
    </xdr:from>
    <xdr:ext cx="405111" cy="259045"/>
    <xdr:sp macro="" textlink="">
      <xdr:nvSpPr>
        <xdr:cNvPr id="393"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6" name="直線コネクタ 41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18" name="直線コネクタ 41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1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0" name="直線コネクタ 41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21"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2" name="フローチャート : 判断 42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3" name="フローチャート : 判断 422"/>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152654</xdr:rowOff>
    </xdr:from>
    <xdr:to>
      <xdr:col>32</xdr:col>
      <xdr:colOff>238125</xdr:colOff>
      <xdr:row>63</xdr:row>
      <xdr:rowOff>82804</xdr:rowOff>
    </xdr:to>
    <xdr:sp macro="" textlink="">
      <xdr:nvSpPr>
        <xdr:cNvPr id="429" name="円/楕円 428"/>
        <xdr:cNvSpPr/>
      </xdr:nvSpPr>
      <xdr:spPr>
        <a:xfrm>
          <a:off x="22110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131081</xdr:rowOff>
    </xdr:from>
    <xdr:ext cx="469744" cy="259045"/>
    <xdr:sp macro="" textlink="">
      <xdr:nvSpPr>
        <xdr:cNvPr id="430" name="【学校施設】&#10;一人当たり面積該当値テキスト"/>
        <xdr:cNvSpPr txBox="1"/>
      </xdr:nvSpPr>
      <xdr:spPr>
        <a:xfrm>
          <a:off x="22250400"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139564</xdr:rowOff>
    </xdr:from>
    <xdr:ext cx="469744" cy="259045"/>
    <xdr:sp macro="" textlink="">
      <xdr:nvSpPr>
        <xdr:cNvPr id="431"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8" name="テキスト ボックス 4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9" name="直線コネクタ 4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0" name="テキスト ボックス 4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1" name="直線コネクタ 4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2" name="テキスト ボックス 4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3" name="直線コネクタ 4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4" name="テキスト ボックス 4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5" name="直線コネクタ 4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6" name="テキスト ボックス 46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8" name="テキスト ボックス 4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470" name="直線コネクタ 469"/>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471"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472" name="直線コネクタ 471"/>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73"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74" name="直線コネクタ 473"/>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475"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476" name="フローチャート : 判断 475"/>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477" name="フローチャート : 判断 476"/>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93980</xdr:rowOff>
    </xdr:from>
    <xdr:to>
      <xdr:col>23</xdr:col>
      <xdr:colOff>568325</xdr:colOff>
      <xdr:row>104</xdr:row>
      <xdr:rowOff>24130</xdr:rowOff>
    </xdr:to>
    <xdr:sp macro="" textlink="">
      <xdr:nvSpPr>
        <xdr:cNvPr id="483" name="円/楕円 482"/>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116857</xdr:rowOff>
    </xdr:from>
    <xdr:ext cx="405111" cy="259045"/>
    <xdr:sp macro="" textlink="">
      <xdr:nvSpPr>
        <xdr:cNvPr id="484" name="【公民館】&#10;有形固定資産減価償却率該当値テキスト"/>
        <xdr:cNvSpPr txBox="1"/>
      </xdr:nvSpPr>
      <xdr:spPr>
        <a:xfrm>
          <a:off x="164084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38371</xdr:rowOff>
    </xdr:from>
    <xdr:ext cx="405111" cy="259045"/>
    <xdr:sp macro="" textlink="">
      <xdr:nvSpPr>
        <xdr:cNvPr id="485"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6" name="直線コネクタ 4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7" name="テキスト ボックス 4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8" name="直線コネクタ 4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9" name="テキスト ボックス 4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0" name="直線コネクタ 4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1" name="テキスト ボックス 5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2" name="直線コネクタ 5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3" name="テキスト ボックス 5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4" name="直線コネクタ 5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5" name="テキスト ボックス 5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09" name="直線コネクタ 5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11" name="直線コネクタ 5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13" name="直線コネクタ 5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514"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15" name="フローチャート : 判断 5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16" name="フローチャート : 判断 5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109220</xdr:rowOff>
    </xdr:from>
    <xdr:to>
      <xdr:col>32</xdr:col>
      <xdr:colOff>238125</xdr:colOff>
      <xdr:row>108</xdr:row>
      <xdr:rowOff>39370</xdr:rowOff>
    </xdr:to>
    <xdr:sp macro="" textlink="">
      <xdr:nvSpPr>
        <xdr:cNvPr id="522" name="円/楕円 521"/>
        <xdr:cNvSpPr/>
      </xdr:nvSpPr>
      <xdr:spPr>
        <a:xfrm>
          <a:off x="22110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24147</xdr:rowOff>
    </xdr:from>
    <xdr:ext cx="469744" cy="259045"/>
    <xdr:sp macro="" textlink="">
      <xdr:nvSpPr>
        <xdr:cNvPr id="523" name="【公民館】&#10;一人当たり面積該当値テキスト"/>
        <xdr:cNvSpPr txBox="1"/>
      </xdr:nvSpPr>
      <xdr:spPr>
        <a:xfrm>
          <a:off x="22250400" y="183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63516</xdr:rowOff>
    </xdr:from>
    <xdr:ext cx="469744" cy="259045"/>
    <xdr:sp macro="" textlink="">
      <xdr:nvSpPr>
        <xdr:cNvPr id="524"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幼稚園・保育所（認定こども園については平成２９年度新設）、学校施設であり、市立保育所は５園全て、市立幼稚園は９園中６園及び小学校１０校、中学校４校のうち１１校が築３０年以上を経過しており、その中でも７校が築４０年以上経過している。</a:t>
          </a:r>
          <a:endParaRPr lang="ja-JP" altLang="ja-JP" sz="1400">
            <a:effectLst/>
          </a:endParaRPr>
        </a:p>
        <a:p>
          <a:r>
            <a:rPr kumimoji="1" lang="ja-JP" altLang="ja-JP" sz="1100">
              <a:solidFill>
                <a:schemeClr val="dk1"/>
              </a:solidFill>
              <a:effectLst/>
              <a:latin typeface="+mn-lt"/>
              <a:ea typeface="+mn-ea"/>
              <a:cs typeface="+mn-cs"/>
            </a:rPr>
            <a:t>今後老朽化が進行した施設の更新については、統合・整理及び民営化の検討とあわせて総合的に取り組む。</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57785</xdr:rowOff>
    </xdr:from>
    <xdr:to>
      <xdr:col>6</xdr:col>
      <xdr:colOff>561975</xdr:colOff>
      <xdr:row>36</xdr:row>
      <xdr:rowOff>159385</xdr:rowOff>
    </xdr:to>
    <xdr:sp macro="" textlink="">
      <xdr:nvSpPr>
        <xdr:cNvPr id="69" name="円/楕円 68"/>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80662</xdr:rowOff>
    </xdr:from>
    <xdr:ext cx="405111" cy="259045"/>
    <xdr:sp macro="" textlink="">
      <xdr:nvSpPr>
        <xdr:cNvPr id="70" name="【図書館】&#10;有形固定資産減価償却率該当値テキスト"/>
        <xdr:cNvSpPr txBox="1"/>
      </xdr:nvSpPr>
      <xdr:spPr>
        <a:xfrm>
          <a:off x="47244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97807</xdr:rowOff>
    </xdr:from>
    <xdr:ext cx="405111" cy="259045"/>
    <xdr:sp macro="" textlink="">
      <xdr:nvSpPr>
        <xdr:cNvPr id="71"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0"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6350</xdr:rowOff>
    </xdr:from>
    <xdr:to>
      <xdr:col>15</xdr:col>
      <xdr:colOff>231775</xdr:colOff>
      <xdr:row>39</xdr:row>
      <xdr:rowOff>107950</xdr:rowOff>
    </xdr:to>
    <xdr:sp macro="" textlink="">
      <xdr:nvSpPr>
        <xdr:cNvPr id="108" name="円/楕円 107"/>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156227</xdr:rowOff>
    </xdr:from>
    <xdr:ext cx="469744" cy="259045"/>
    <xdr:sp macro="" textlink="">
      <xdr:nvSpPr>
        <xdr:cNvPr id="109" name="【図書館】&#10;一人当たり面積該当値テキスト"/>
        <xdr:cNvSpPr txBox="1"/>
      </xdr:nvSpPr>
      <xdr:spPr>
        <a:xfrm>
          <a:off x="105664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67327</xdr:rowOff>
    </xdr:from>
    <xdr:ext cx="469744" cy="259045"/>
    <xdr:sp macro="" textlink="">
      <xdr:nvSpPr>
        <xdr:cNvPr id="110"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111125</xdr:rowOff>
    </xdr:from>
    <xdr:to>
      <xdr:col>6</xdr:col>
      <xdr:colOff>561975</xdr:colOff>
      <xdr:row>55</xdr:row>
      <xdr:rowOff>41275</xdr:rowOff>
    </xdr:to>
    <xdr:sp macro="" textlink="">
      <xdr:nvSpPr>
        <xdr:cNvPr id="147" name="円/楕円 146"/>
        <xdr:cNvSpPr/>
      </xdr:nvSpPr>
      <xdr:spPr>
        <a:xfrm>
          <a:off x="4584700" y="93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64152</xdr:rowOff>
    </xdr:from>
    <xdr:ext cx="405111" cy="259045"/>
    <xdr:sp macro="" textlink="">
      <xdr:nvSpPr>
        <xdr:cNvPr id="148" name="【体育館・プール】&#10;有形固定資産減価償却率該当値テキスト"/>
        <xdr:cNvSpPr txBox="1"/>
      </xdr:nvSpPr>
      <xdr:spPr>
        <a:xfrm>
          <a:off x="4724400" y="9322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oneCellAnchor>
    <xdr:from>
      <xdr:col>5</xdr:col>
      <xdr:colOff>143518</xdr:colOff>
      <xdr:row>56</xdr:row>
      <xdr:rowOff>97807</xdr:rowOff>
    </xdr:from>
    <xdr:ext cx="405111" cy="259045"/>
    <xdr:sp macro="" textlink="">
      <xdr:nvSpPr>
        <xdr:cNvPr id="149"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78"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166370</xdr:rowOff>
    </xdr:from>
    <xdr:to>
      <xdr:col>15</xdr:col>
      <xdr:colOff>231775</xdr:colOff>
      <xdr:row>62</xdr:row>
      <xdr:rowOff>96520</xdr:rowOff>
    </xdr:to>
    <xdr:sp macro="" textlink="">
      <xdr:nvSpPr>
        <xdr:cNvPr id="186" name="円/楕円 185"/>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144797</xdr:rowOff>
    </xdr:from>
    <xdr:ext cx="469744" cy="259045"/>
    <xdr:sp macro="" textlink="">
      <xdr:nvSpPr>
        <xdr:cNvPr id="187" name="【体育館・プール】&#10;一人当たり面積該当値テキスト"/>
        <xdr:cNvSpPr txBox="1"/>
      </xdr:nvSpPr>
      <xdr:spPr>
        <a:xfrm>
          <a:off x="105664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135907</xdr:rowOff>
    </xdr:from>
    <xdr:ext cx="469744" cy="259045"/>
    <xdr:sp macro="" textlink="">
      <xdr:nvSpPr>
        <xdr:cNvPr id="188"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170197</xdr:rowOff>
    </xdr:from>
    <xdr:ext cx="405111" cy="259045"/>
    <xdr:sp macro="" textlink="">
      <xdr:nvSpPr>
        <xdr:cNvPr id="218" name="【福祉施設】&#10;有形固定資産減価償却率平均値テキスト"/>
        <xdr:cNvSpPr txBox="1"/>
      </xdr:nvSpPr>
      <xdr:spPr>
        <a:xfrm>
          <a:off x="47244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63500</xdr:rowOff>
    </xdr:from>
    <xdr:to>
      <xdr:col>6</xdr:col>
      <xdr:colOff>561975</xdr:colOff>
      <xdr:row>84</xdr:row>
      <xdr:rowOff>165100</xdr:rowOff>
    </xdr:to>
    <xdr:sp macro="" textlink="">
      <xdr:nvSpPr>
        <xdr:cNvPr id="226" name="円/楕円 225"/>
        <xdr:cNvSpPr/>
      </xdr:nvSpPr>
      <xdr:spPr>
        <a:xfrm>
          <a:off x="4584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149877</xdr:rowOff>
    </xdr:from>
    <xdr:ext cx="405111" cy="259045"/>
    <xdr:sp macro="" textlink="">
      <xdr:nvSpPr>
        <xdr:cNvPr id="227" name="【福祉施設】&#10;有形固定資産減価償却率該当値テキスト"/>
        <xdr:cNvSpPr txBox="1"/>
      </xdr:nvSpPr>
      <xdr:spPr>
        <a:xfrm>
          <a:off x="4724400" y="1438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114952</xdr:rowOff>
    </xdr:from>
    <xdr:ext cx="405111" cy="259045"/>
    <xdr:sp macro="" textlink="">
      <xdr:nvSpPr>
        <xdr:cNvPr id="228"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46737</xdr:rowOff>
    </xdr:from>
    <xdr:to>
      <xdr:col>15</xdr:col>
      <xdr:colOff>231775</xdr:colOff>
      <xdr:row>84</xdr:row>
      <xdr:rowOff>148337</xdr:rowOff>
    </xdr:to>
    <xdr:sp macro="" textlink="">
      <xdr:nvSpPr>
        <xdr:cNvPr id="263" name="円/楕円 262"/>
        <xdr:cNvSpPr/>
      </xdr:nvSpPr>
      <xdr:spPr>
        <a:xfrm>
          <a:off x="10426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69614</xdr:rowOff>
    </xdr:from>
    <xdr:ext cx="469744" cy="259045"/>
    <xdr:sp macro="" textlink="">
      <xdr:nvSpPr>
        <xdr:cNvPr id="264" name="【福祉施設】&#10;一人当たり面積該当値テキスト"/>
        <xdr:cNvSpPr txBox="1"/>
      </xdr:nvSpPr>
      <xdr:spPr>
        <a:xfrm>
          <a:off x="10566400"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82566</xdr:rowOff>
    </xdr:from>
    <xdr:ext cx="469744" cy="259045"/>
    <xdr:sp macro="" textlink="">
      <xdr:nvSpPr>
        <xdr:cNvPr id="265"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120650</xdr:rowOff>
    </xdr:from>
    <xdr:to>
      <xdr:col>6</xdr:col>
      <xdr:colOff>561975</xdr:colOff>
      <xdr:row>103</xdr:row>
      <xdr:rowOff>50800</xdr:rowOff>
    </xdr:to>
    <xdr:sp macro="" textlink="">
      <xdr:nvSpPr>
        <xdr:cNvPr id="303" name="円/楕円 302"/>
        <xdr:cNvSpPr/>
      </xdr:nvSpPr>
      <xdr:spPr>
        <a:xfrm>
          <a:off x="4584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143527</xdr:rowOff>
    </xdr:from>
    <xdr:ext cx="405111" cy="259045"/>
    <xdr:sp macro="" textlink="">
      <xdr:nvSpPr>
        <xdr:cNvPr id="304" name="【市民会館】&#10;有形固定資産減価償却率該当値テキスト"/>
        <xdr:cNvSpPr txBox="1"/>
      </xdr:nvSpPr>
      <xdr:spPr>
        <a:xfrm>
          <a:off x="47244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162577</xdr:rowOff>
    </xdr:from>
    <xdr:ext cx="405111" cy="259045"/>
    <xdr:sp macro="" textlink="">
      <xdr:nvSpPr>
        <xdr:cNvPr id="305"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34"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63500</xdr:rowOff>
    </xdr:from>
    <xdr:to>
      <xdr:col>15</xdr:col>
      <xdr:colOff>231775</xdr:colOff>
      <xdr:row>107</xdr:row>
      <xdr:rowOff>165100</xdr:rowOff>
    </xdr:to>
    <xdr:sp macro="" textlink="">
      <xdr:nvSpPr>
        <xdr:cNvPr id="342" name="円/楕円 341"/>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149877</xdr:rowOff>
    </xdr:from>
    <xdr:ext cx="469744" cy="259045"/>
    <xdr:sp macro="" textlink="">
      <xdr:nvSpPr>
        <xdr:cNvPr id="343" name="【市民会館】&#10;一人当たり面積該当値テキスト"/>
        <xdr:cNvSpPr txBox="1"/>
      </xdr:nvSpPr>
      <xdr:spPr>
        <a:xfrm>
          <a:off x="10566400"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109238</xdr:rowOff>
    </xdr:from>
    <xdr:ext cx="469744" cy="259045"/>
    <xdr:sp macro="" textlink="">
      <xdr:nvSpPr>
        <xdr:cNvPr id="344"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0" name="正方形/長方形 3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2" name="テキスト ボックス 3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84" name="直線コネクタ 383"/>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85"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86" name="直線コネクタ 385"/>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87"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88" name="直線コネクタ 387"/>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46372</xdr:rowOff>
    </xdr:from>
    <xdr:ext cx="405111" cy="259045"/>
    <xdr:sp macro="" textlink="">
      <xdr:nvSpPr>
        <xdr:cNvPr id="389" name="【保健センター・保健所】&#10;有形固定資産減価償却率平均値テキスト"/>
        <xdr:cNvSpPr txBox="1"/>
      </xdr:nvSpPr>
      <xdr:spPr>
        <a:xfrm>
          <a:off x="16408400" y="981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90" name="フローチャート : 判断 389"/>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391" name="フローチャート : 判断 390"/>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34925</xdr:rowOff>
    </xdr:from>
    <xdr:to>
      <xdr:col>23</xdr:col>
      <xdr:colOff>568325</xdr:colOff>
      <xdr:row>63</xdr:row>
      <xdr:rowOff>136525</xdr:rowOff>
    </xdr:to>
    <xdr:sp macro="" textlink="">
      <xdr:nvSpPr>
        <xdr:cNvPr id="397" name="円/楕円 396"/>
        <xdr:cNvSpPr/>
      </xdr:nvSpPr>
      <xdr:spPr>
        <a:xfrm>
          <a:off x="16268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121302</xdr:rowOff>
    </xdr:from>
    <xdr:ext cx="340478" cy="259045"/>
    <xdr:sp macro="" textlink="">
      <xdr:nvSpPr>
        <xdr:cNvPr id="398" name="【保健センター・保健所】&#10;有形固定資産減価償却率該当値テキスト"/>
        <xdr:cNvSpPr txBox="1"/>
      </xdr:nvSpPr>
      <xdr:spPr>
        <a:xfrm>
          <a:off x="16408400" y="1075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10177</xdr:rowOff>
    </xdr:from>
    <xdr:ext cx="405111" cy="259045"/>
    <xdr:sp macro="" textlink="">
      <xdr:nvSpPr>
        <xdr:cNvPr id="399"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21" name="直線コネクタ 420"/>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2"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3" name="直線コネクタ 422"/>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24"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25" name="直線コネクタ 424"/>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26"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7" name="フローチャート : 判断 426"/>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28" name="フローチャート : 判断 427"/>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34" name="円/楕円 433"/>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86377</xdr:rowOff>
    </xdr:from>
    <xdr:ext cx="469744" cy="259045"/>
    <xdr:sp macro="" textlink="">
      <xdr:nvSpPr>
        <xdr:cNvPr id="435" name="【保健センター・保健所】&#10;一人当たり面積該当値テキスト"/>
        <xdr:cNvSpPr txBox="1"/>
      </xdr:nvSpPr>
      <xdr:spPr>
        <a:xfrm>
          <a:off x="222504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147337</xdr:rowOff>
    </xdr:from>
    <xdr:ext cx="469744" cy="259045"/>
    <xdr:sp macro="" textlink="">
      <xdr:nvSpPr>
        <xdr:cNvPr id="436"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3" name="直線コネクタ 4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4" name="テキスト ボックス 4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5" name="直線コネクタ 4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6" name="テキスト ボックス 4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7" name="直線コネクタ 4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8" name="テキスト ボックス 4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9" name="直線コネクタ 4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0" name="テキスト ボックス 4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1" name="直線コネクタ 4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2" name="テキスト ボックス 4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3" name="直線コネクタ 4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4" name="テキスト ボックス 4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478" name="直線コネクタ 477"/>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479"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480" name="直線コネクタ 479"/>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481"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482" name="直線コネクタ 481"/>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483"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484" name="フローチャート : 判断 483"/>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485" name="フローチャート : 判断 484"/>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53158</xdr:rowOff>
    </xdr:from>
    <xdr:to>
      <xdr:col>23</xdr:col>
      <xdr:colOff>568325</xdr:colOff>
      <xdr:row>101</xdr:row>
      <xdr:rowOff>154758</xdr:rowOff>
    </xdr:to>
    <xdr:sp macro="" textlink="">
      <xdr:nvSpPr>
        <xdr:cNvPr id="491" name="円/楕円 490"/>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76035</xdr:rowOff>
    </xdr:from>
    <xdr:ext cx="405111" cy="259045"/>
    <xdr:sp macro="" textlink="">
      <xdr:nvSpPr>
        <xdr:cNvPr id="492" name="【庁舎】&#10;有形固定資産減価償却率該当値テキスト"/>
        <xdr:cNvSpPr txBox="1"/>
      </xdr:nvSpPr>
      <xdr:spPr>
        <a:xfrm>
          <a:off x="164084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oneCellAnchor>
    <xdr:from>
      <xdr:col>22</xdr:col>
      <xdr:colOff>149868</xdr:colOff>
      <xdr:row>101</xdr:row>
      <xdr:rowOff>136996</xdr:rowOff>
    </xdr:from>
    <xdr:ext cx="405111" cy="259045"/>
    <xdr:sp macro="" textlink="">
      <xdr:nvSpPr>
        <xdr:cNvPr id="493"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17" name="直線コネクタ 516"/>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18"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19" name="直線コネクタ 5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20"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21" name="直線コネクタ 52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522"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23" name="フローチャート : 判断 522"/>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24" name="フローチャート : 判断 52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2539</xdr:rowOff>
    </xdr:from>
    <xdr:to>
      <xdr:col>32</xdr:col>
      <xdr:colOff>238125</xdr:colOff>
      <xdr:row>106</xdr:row>
      <xdr:rowOff>104139</xdr:rowOff>
    </xdr:to>
    <xdr:sp macro="" textlink="">
      <xdr:nvSpPr>
        <xdr:cNvPr id="530" name="円/楕円 529"/>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152416</xdr:rowOff>
    </xdr:from>
    <xdr:ext cx="469744" cy="259045"/>
    <xdr:sp macro="" textlink="">
      <xdr:nvSpPr>
        <xdr:cNvPr id="531" name="【庁舎】&#10;一人当たり面積該当値テキスト"/>
        <xdr:cNvSpPr txBox="1"/>
      </xdr:nvSpPr>
      <xdr:spPr>
        <a:xfrm>
          <a:off x="222504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101616</xdr:rowOff>
    </xdr:from>
    <xdr:ext cx="469744" cy="259045"/>
    <xdr:sp macro="" textlink="">
      <xdr:nvSpPr>
        <xdr:cNvPr id="532"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類似団体と比較して特に有形固定資産減価償却率が高くなっている施設は、図書館、体育館・プール、市民会館、庁舎である。中でも特に体育館・プール、庁舎に関して比率が大きく平均から離れている。</a:t>
          </a:r>
          <a:endParaRPr lang="ja-JP" altLang="ja-JP" sz="1400">
            <a:effectLst/>
          </a:endParaRPr>
        </a:p>
        <a:p>
          <a:r>
            <a:rPr kumimoji="1" lang="ja-JP" altLang="ja-JP" sz="1100">
              <a:solidFill>
                <a:schemeClr val="dk1"/>
              </a:solidFill>
              <a:effectLst/>
              <a:latin typeface="+mn-lt"/>
              <a:ea typeface="+mn-ea"/>
              <a:cs typeface="+mn-cs"/>
            </a:rPr>
            <a:t>体育館は市内２つの施設と、プールは総合プールが該当し、全て築３０年以上経過している。体育館に関しては計画的な修繕と、利用実態を分析したうえで学校施設との共用化も検討していく。プールに関しては香芝市スポーツ公園への機能移転や学校プールとの共用化等を含めて今後のあり方を見直す。</a:t>
          </a:r>
          <a:endParaRPr lang="ja-JP" altLang="ja-JP" sz="1400">
            <a:effectLst/>
          </a:endParaRPr>
        </a:p>
        <a:p>
          <a:r>
            <a:rPr kumimoji="1" lang="ja-JP" altLang="ja-JP" sz="1100">
              <a:solidFill>
                <a:schemeClr val="dk1"/>
              </a:solidFill>
              <a:effectLst/>
              <a:latin typeface="+mn-lt"/>
              <a:ea typeface="+mn-ea"/>
              <a:cs typeface="+mn-cs"/>
            </a:rPr>
            <a:t>庁舎に関しては築４０年を経過しているが、平成２７年度から耐震補強工事と併せて改修工事を実施している。今後も計画的な保全により施設の長寿命化を図る。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a:t>
          </a:r>
          <a:r>
            <a:rPr kumimoji="1" lang="ja-JP" altLang="en-US" sz="1300">
              <a:solidFill>
                <a:schemeClr val="dk1"/>
              </a:solidFill>
              <a:effectLst/>
              <a:latin typeface="+mn-lt"/>
              <a:ea typeface="+mn-ea"/>
              <a:cs typeface="+mn-cs"/>
            </a:rPr>
            <a:t>団体内平均値よりは低い水準ではあるが、前年度よりも数値は上昇し、３年連続での上昇となった。要因としては、納税</a:t>
          </a:r>
          <a:r>
            <a:rPr kumimoji="1" lang="ja-JP" altLang="ja-JP" sz="1300">
              <a:solidFill>
                <a:schemeClr val="dk1"/>
              </a:solidFill>
              <a:effectLst/>
              <a:latin typeface="+mn-lt"/>
              <a:ea typeface="+mn-ea"/>
              <a:cs typeface="+mn-cs"/>
            </a:rPr>
            <a:t>義務者数の増加</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景気回復等による市税</a:t>
          </a:r>
          <a:r>
            <a:rPr kumimoji="1" lang="ja-JP" altLang="en-US" sz="1300">
              <a:solidFill>
                <a:schemeClr val="dk1"/>
              </a:solidFill>
              <a:effectLst/>
              <a:latin typeface="+mn-lt"/>
              <a:ea typeface="+mn-ea"/>
              <a:cs typeface="+mn-cs"/>
            </a:rPr>
            <a:t>収入</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増加と</a:t>
          </a:r>
          <a:r>
            <a:rPr kumimoji="1" lang="ja-JP" altLang="ja-JP" sz="1300">
              <a:solidFill>
                <a:schemeClr val="dk1"/>
              </a:solidFill>
              <a:effectLst/>
              <a:latin typeface="+mn-lt"/>
              <a:ea typeface="+mn-ea"/>
              <a:cs typeface="+mn-cs"/>
            </a:rPr>
            <a:t>考え</a:t>
          </a:r>
          <a:r>
            <a:rPr kumimoji="1" lang="ja-JP" altLang="en-US" sz="1300">
              <a:solidFill>
                <a:schemeClr val="dk1"/>
              </a:solidFill>
              <a:effectLst/>
              <a:latin typeface="+mn-lt"/>
              <a:ea typeface="+mn-ea"/>
              <a:cs typeface="+mn-cs"/>
            </a:rPr>
            <a:t>られ</a:t>
          </a:r>
          <a:r>
            <a:rPr kumimoji="1" lang="ja-JP" altLang="ja-JP" sz="1300">
              <a:solidFill>
                <a:schemeClr val="dk1"/>
              </a:solidFill>
              <a:effectLst/>
              <a:latin typeface="+mn-lt"/>
              <a:ea typeface="+mn-ea"/>
              <a:cs typeface="+mn-cs"/>
            </a:rPr>
            <a:t>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今後、</a:t>
          </a:r>
          <a:r>
            <a:rPr kumimoji="1" lang="ja-JP" altLang="ja-JP" sz="1300">
              <a:solidFill>
                <a:schemeClr val="dk1"/>
              </a:solidFill>
              <a:effectLst/>
              <a:latin typeface="+mn-lt"/>
              <a:ea typeface="+mn-ea"/>
              <a:cs typeface="+mn-cs"/>
            </a:rPr>
            <a:t>歳入面では市税において徴収強化をさらに進めるとともに、歳出面についてもさらに徹底的な見直しを実施しつつ、財政基盤の強化に努める。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27940</xdr:rowOff>
    </xdr:to>
    <xdr:cxnSp macro="">
      <xdr:nvCxnSpPr>
        <xdr:cNvPr id="66" name="直線コネクタ 65"/>
        <xdr:cNvCxnSpPr/>
      </xdr:nvCxnSpPr>
      <xdr:spPr>
        <a:xfrm flipV="1">
          <a:off x="4114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27940</xdr:rowOff>
    </xdr:from>
    <xdr:to>
      <xdr:col>6</xdr:col>
      <xdr:colOff>0</xdr:colOff>
      <xdr:row>41</xdr:row>
      <xdr:rowOff>52070</xdr:rowOff>
    </xdr:to>
    <xdr:cxnSp macro="">
      <xdr:nvCxnSpPr>
        <xdr:cNvPr id="69" name="直線コネクタ 68"/>
        <xdr:cNvCxnSpPr/>
      </xdr:nvCxnSpPr>
      <xdr:spPr>
        <a:xfrm flipV="1">
          <a:off x="3225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52070</xdr:rowOff>
    </xdr:from>
    <xdr:to>
      <xdr:col>4</xdr:col>
      <xdr:colOff>482600</xdr:colOff>
      <xdr:row>41</xdr:row>
      <xdr:rowOff>76200</xdr:rowOff>
    </xdr:to>
    <xdr:cxnSp macro="">
      <xdr:nvCxnSpPr>
        <xdr:cNvPr id="72" name="直線コネクタ 71"/>
        <xdr:cNvCxnSpPr/>
      </xdr:nvCxnSpPr>
      <xdr:spPr>
        <a:xfrm flipV="1">
          <a:off x="2336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5" name="直線コネクタ 74"/>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5" name="円/楕円 84"/>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96537</xdr:rowOff>
    </xdr:from>
    <xdr:ext cx="762000" cy="259045"/>
    <xdr:sp macro="" textlink="">
      <xdr:nvSpPr>
        <xdr:cNvPr id="86"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148590</xdr:rowOff>
    </xdr:from>
    <xdr:to>
      <xdr:col>6</xdr:col>
      <xdr:colOff>50800</xdr:colOff>
      <xdr:row>41</xdr:row>
      <xdr:rowOff>78740</xdr:rowOff>
    </xdr:to>
    <xdr:sp macro="" textlink="">
      <xdr:nvSpPr>
        <xdr:cNvPr id="87" name="円/楕円 86"/>
        <xdr:cNvSpPr/>
      </xdr:nvSpPr>
      <xdr:spPr>
        <a:xfrm>
          <a:off x="4064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63517</xdr:rowOff>
    </xdr:from>
    <xdr:ext cx="736600" cy="259045"/>
    <xdr:sp macro="" textlink="">
      <xdr:nvSpPr>
        <xdr:cNvPr id="88" name="テキスト ボックス 87"/>
        <xdr:cNvSpPr txBox="1"/>
      </xdr:nvSpPr>
      <xdr:spPr>
        <a:xfrm>
          <a:off x="3733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89" name="円/楕円 88"/>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113047</xdr:rowOff>
    </xdr:from>
    <xdr:ext cx="762000" cy="259045"/>
    <xdr:sp macro="" textlink="">
      <xdr:nvSpPr>
        <xdr:cNvPr id="90" name="テキスト ボックス 89"/>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1" name="円/楕円 90"/>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2" name="テキスト ボックス 9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3" name="円/楕円 92"/>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4" name="テキスト ボックス 9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前年度は</a:t>
          </a:r>
          <a:r>
            <a:rPr kumimoji="1" lang="ja-JP" altLang="ja-JP" sz="1300">
              <a:solidFill>
                <a:schemeClr val="dk1"/>
              </a:solidFill>
              <a:effectLst/>
              <a:latin typeface="+mn-lt"/>
              <a:ea typeface="+mn-ea"/>
              <a:cs typeface="+mn-cs"/>
            </a:rPr>
            <a:t>類似団体内平均値</a:t>
          </a:r>
          <a:r>
            <a:rPr kumimoji="1" lang="ja-JP" altLang="en-US" sz="1300">
              <a:solidFill>
                <a:schemeClr val="dk1"/>
              </a:solidFill>
              <a:effectLst/>
              <a:latin typeface="+mn-lt"/>
              <a:ea typeface="+mn-ea"/>
              <a:cs typeface="+mn-cs"/>
            </a:rPr>
            <a:t>よりも３ポイント近く下回っていたが、平成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年度では１ポイント近く上回った。大量退職のピークを迎えたことによる退職手当の増加と、市税等収入の停滞が主な要因として考えられる。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a:t>
          </a:r>
          <a:r>
            <a:rPr kumimoji="1" lang="ja-JP" altLang="ja-JP" sz="1300">
              <a:solidFill>
                <a:schemeClr val="dk1"/>
              </a:solidFill>
              <a:effectLst/>
              <a:latin typeface="+mn-lt"/>
              <a:ea typeface="+mn-ea"/>
              <a:cs typeface="+mn-cs"/>
            </a:rPr>
            <a:t>歳入面では市税徴収の強化に</a:t>
          </a:r>
          <a:r>
            <a:rPr kumimoji="1" lang="ja-JP" altLang="en-US" sz="1300">
              <a:solidFill>
                <a:schemeClr val="dk1"/>
              </a:solidFill>
              <a:effectLst/>
              <a:latin typeface="+mn-lt"/>
              <a:ea typeface="+mn-ea"/>
              <a:cs typeface="+mn-cs"/>
            </a:rPr>
            <a:t>よる</a:t>
          </a:r>
          <a:r>
            <a:rPr kumimoji="1" lang="ja-JP" altLang="ja-JP" sz="1300">
              <a:solidFill>
                <a:schemeClr val="dk1"/>
              </a:solidFill>
              <a:effectLst/>
              <a:latin typeface="+mn-lt"/>
              <a:ea typeface="+mn-ea"/>
              <a:cs typeface="+mn-cs"/>
            </a:rPr>
            <a:t>安定的な自主財源の確保を目指し、</a:t>
          </a:r>
          <a:r>
            <a:rPr kumimoji="1" lang="ja-JP" altLang="en-US" sz="1300">
              <a:solidFill>
                <a:schemeClr val="dk1"/>
              </a:solidFill>
              <a:effectLst/>
              <a:latin typeface="+mn-lt"/>
              <a:ea typeface="+mn-ea"/>
              <a:cs typeface="+mn-cs"/>
            </a:rPr>
            <a:t>歳出面では公債費負担抑制、また指定管理者制度の活用や公共施設の最適化に継続に取り組み、経常的な経費の削減に努める。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37338</xdr:rowOff>
    </xdr:from>
    <xdr:to>
      <xdr:col>7</xdr:col>
      <xdr:colOff>152400</xdr:colOff>
      <xdr:row>62</xdr:row>
      <xdr:rowOff>150622</xdr:rowOff>
    </xdr:to>
    <xdr:cxnSp macro="">
      <xdr:nvCxnSpPr>
        <xdr:cNvPr id="127" name="直線コネクタ 126"/>
        <xdr:cNvCxnSpPr/>
      </xdr:nvCxnSpPr>
      <xdr:spPr>
        <a:xfrm>
          <a:off x="4114800" y="10495788"/>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37338</xdr:rowOff>
    </xdr:from>
    <xdr:to>
      <xdr:col>6</xdr:col>
      <xdr:colOff>0</xdr:colOff>
      <xdr:row>62</xdr:row>
      <xdr:rowOff>10668</xdr:rowOff>
    </xdr:to>
    <xdr:cxnSp macro="">
      <xdr:nvCxnSpPr>
        <xdr:cNvPr id="130" name="直線コネクタ 129"/>
        <xdr:cNvCxnSpPr/>
      </xdr:nvCxnSpPr>
      <xdr:spPr>
        <a:xfrm flipV="1">
          <a:off x="3225800" y="1049578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155702</xdr:rowOff>
    </xdr:from>
    <xdr:to>
      <xdr:col>4</xdr:col>
      <xdr:colOff>482600</xdr:colOff>
      <xdr:row>62</xdr:row>
      <xdr:rowOff>10668</xdr:rowOff>
    </xdr:to>
    <xdr:cxnSp macro="">
      <xdr:nvCxnSpPr>
        <xdr:cNvPr id="133" name="直線コネクタ 132"/>
        <xdr:cNvCxnSpPr/>
      </xdr:nvCxnSpPr>
      <xdr:spPr>
        <a:xfrm>
          <a:off x="2336800" y="1044270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155702</xdr:rowOff>
    </xdr:from>
    <xdr:to>
      <xdr:col>3</xdr:col>
      <xdr:colOff>279400</xdr:colOff>
      <xdr:row>61</xdr:row>
      <xdr:rowOff>80772</xdr:rowOff>
    </xdr:to>
    <xdr:cxnSp macro="">
      <xdr:nvCxnSpPr>
        <xdr:cNvPr id="136" name="直線コネクタ 135"/>
        <xdr:cNvCxnSpPr/>
      </xdr:nvCxnSpPr>
      <xdr:spPr>
        <a:xfrm flipV="1">
          <a:off x="1447800" y="104427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6" name="円/楕円 145"/>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71899</xdr:rowOff>
    </xdr:from>
    <xdr:ext cx="762000" cy="259045"/>
    <xdr:sp macro="" textlink="">
      <xdr:nvSpPr>
        <xdr:cNvPr id="147"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157988</xdr:rowOff>
    </xdr:from>
    <xdr:to>
      <xdr:col>6</xdr:col>
      <xdr:colOff>50800</xdr:colOff>
      <xdr:row>61</xdr:row>
      <xdr:rowOff>88138</xdr:rowOff>
    </xdr:to>
    <xdr:sp macro="" textlink="">
      <xdr:nvSpPr>
        <xdr:cNvPr id="148" name="円/楕円 147"/>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98315</xdr:rowOff>
    </xdr:from>
    <xdr:ext cx="736600" cy="259045"/>
    <xdr:sp macro="" textlink="">
      <xdr:nvSpPr>
        <xdr:cNvPr id="149" name="テキスト ボックス 148"/>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0" name="円/楕円 149"/>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46245</xdr:rowOff>
    </xdr:from>
    <xdr:ext cx="762000" cy="259045"/>
    <xdr:sp macro="" textlink="">
      <xdr:nvSpPr>
        <xdr:cNvPr id="151" name="テキスト ボックス 150"/>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104902</xdr:rowOff>
    </xdr:from>
    <xdr:to>
      <xdr:col>3</xdr:col>
      <xdr:colOff>330200</xdr:colOff>
      <xdr:row>61</xdr:row>
      <xdr:rowOff>35052</xdr:rowOff>
    </xdr:to>
    <xdr:sp macro="" textlink="">
      <xdr:nvSpPr>
        <xdr:cNvPr id="152" name="円/楕円 151"/>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45229</xdr:rowOff>
    </xdr:from>
    <xdr:ext cx="762000" cy="259045"/>
    <xdr:sp macro="" textlink="">
      <xdr:nvSpPr>
        <xdr:cNvPr id="153" name="テキスト ボックス 152"/>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29972</xdr:rowOff>
    </xdr:from>
    <xdr:to>
      <xdr:col>2</xdr:col>
      <xdr:colOff>127000</xdr:colOff>
      <xdr:row>61</xdr:row>
      <xdr:rowOff>131572</xdr:rowOff>
    </xdr:to>
    <xdr:sp macro="" textlink="">
      <xdr:nvSpPr>
        <xdr:cNvPr id="154" name="円/楕円 153"/>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141749</xdr:rowOff>
    </xdr:from>
    <xdr:ext cx="762000" cy="259045"/>
    <xdr:sp macro="" textlink="">
      <xdr:nvSpPr>
        <xdr:cNvPr id="155" name="テキスト ボックス 154"/>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人件費においては、大量退職のピークを迎えたことによる退職手当の増加があり、また物件費においては窓口業務等の</a:t>
          </a:r>
          <a:r>
            <a:rPr kumimoji="1" lang="ja-JP" altLang="ja-JP" sz="1300">
              <a:solidFill>
                <a:schemeClr val="dk1"/>
              </a:solidFill>
              <a:effectLst/>
              <a:latin typeface="+mn-lt"/>
              <a:ea typeface="+mn-ea"/>
              <a:cs typeface="+mn-cs"/>
            </a:rPr>
            <a:t>委託費用</a:t>
          </a:r>
          <a:r>
            <a:rPr kumimoji="1" lang="ja-JP" altLang="en-US" sz="1300">
              <a:solidFill>
                <a:schemeClr val="dk1"/>
              </a:solidFill>
              <a:effectLst/>
              <a:latin typeface="+mn-lt"/>
              <a:ea typeface="+mn-ea"/>
              <a:cs typeface="+mn-cs"/>
            </a:rPr>
            <a:t>が増加し、類似団体内平均値よりは下回ったものの全体の決算額は増加した。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今後は指定管理者制度を効果的に活用し、事務事業の積極的な見直しによって人件費の抑制と物件費の節減合理化に努める。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74574</xdr:rowOff>
    </xdr:from>
    <xdr:to>
      <xdr:col>7</xdr:col>
      <xdr:colOff>152400</xdr:colOff>
      <xdr:row>82</xdr:row>
      <xdr:rowOff>76155</xdr:rowOff>
    </xdr:to>
    <xdr:cxnSp macro="">
      <xdr:nvCxnSpPr>
        <xdr:cNvPr id="190" name="直線コネクタ 189"/>
        <xdr:cNvCxnSpPr/>
      </xdr:nvCxnSpPr>
      <xdr:spPr>
        <a:xfrm>
          <a:off x="4114800" y="14133474"/>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39357</xdr:rowOff>
    </xdr:from>
    <xdr:to>
      <xdr:col>6</xdr:col>
      <xdr:colOff>0</xdr:colOff>
      <xdr:row>82</xdr:row>
      <xdr:rowOff>74574</xdr:rowOff>
    </xdr:to>
    <xdr:cxnSp macro="">
      <xdr:nvCxnSpPr>
        <xdr:cNvPr id="193" name="直線コネクタ 192"/>
        <xdr:cNvCxnSpPr/>
      </xdr:nvCxnSpPr>
      <xdr:spPr>
        <a:xfrm>
          <a:off x="3225800" y="14098257"/>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142371</xdr:rowOff>
    </xdr:from>
    <xdr:to>
      <xdr:col>4</xdr:col>
      <xdr:colOff>482600</xdr:colOff>
      <xdr:row>82</xdr:row>
      <xdr:rowOff>39357</xdr:rowOff>
    </xdr:to>
    <xdr:cxnSp macro="">
      <xdr:nvCxnSpPr>
        <xdr:cNvPr id="196" name="直線コネクタ 195"/>
        <xdr:cNvCxnSpPr/>
      </xdr:nvCxnSpPr>
      <xdr:spPr>
        <a:xfrm>
          <a:off x="2336800" y="14029821"/>
          <a:ext cx="889000" cy="6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142371</xdr:rowOff>
    </xdr:from>
    <xdr:to>
      <xdr:col>3</xdr:col>
      <xdr:colOff>279400</xdr:colOff>
      <xdr:row>81</xdr:row>
      <xdr:rowOff>167211</xdr:rowOff>
    </xdr:to>
    <xdr:cxnSp macro="">
      <xdr:nvCxnSpPr>
        <xdr:cNvPr id="199" name="直線コネクタ 198"/>
        <xdr:cNvCxnSpPr/>
      </xdr:nvCxnSpPr>
      <xdr:spPr>
        <a:xfrm flipV="1">
          <a:off x="1447800" y="14029821"/>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25355</xdr:rowOff>
    </xdr:from>
    <xdr:to>
      <xdr:col>7</xdr:col>
      <xdr:colOff>203200</xdr:colOff>
      <xdr:row>82</xdr:row>
      <xdr:rowOff>126955</xdr:rowOff>
    </xdr:to>
    <xdr:sp macro="" textlink="">
      <xdr:nvSpPr>
        <xdr:cNvPr id="209" name="円/楕円 208"/>
        <xdr:cNvSpPr/>
      </xdr:nvSpPr>
      <xdr:spPr>
        <a:xfrm>
          <a:off x="4902200" y="140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41882</xdr:rowOff>
    </xdr:from>
    <xdr:ext cx="762000" cy="259045"/>
    <xdr:sp macro="" textlink="">
      <xdr:nvSpPr>
        <xdr:cNvPr id="210" name="人件費・物件費等の状況該当値テキスト"/>
        <xdr:cNvSpPr txBox="1"/>
      </xdr:nvSpPr>
      <xdr:spPr>
        <a:xfrm>
          <a:off x="5041900" y="1392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23774</xdr:rowOff>
    </xdr:from>
    <xdr:to>
      <xdr:col>6</xdr:col>
      <xdr:colOff>50800</xdr:colOff>
      <xdr:row>82</xdr:row>
      <xdr:rowOff>125374</xdr:rowOff>
    </xdr:to>
    <xdr:sp macro="" textlink="">
      <xdr:nvSpPr>
        <xdr:cNvPr id="211" name="円/楕円 210"/>
        <xdr:cNvSpPr/>
      </xdr:nvSpPr>
      <xdr:spPr>
        <a:xfrm>
          <a:off x="4064000" y="140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135551</xdr:rowOff>
    </xdr:from>
    <xdr:ext cx="736600" cy="259045"/>
    <xdr:sp macro="" textlink="">
      <xdr:nvSpPr>
        <xdr:cNvPr id="212" name="テキスト ボックス 211"/>
        <xdr:cNvSpPr txBox="1"/>
      </xdr:nvSpPr>
      <xdr:spPr>
        <a:xfrm>
          <a:off x="3733800" y="1385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160007</xdr:rowOff>
    </xdr:from>
    <xdr:to>
      <xdr:col>4</xdr:col>
      <xdr:colOff>533400</xdr:colOff>
      <xdr:row>82</xdr:row>
      <xdr:rowOff>90157</xdr:rowOff>
    </xdr:to>
    <xdr:sp macro="" textlink="">
      <xdr:nvSpPr>
        <xdr:cNvPr id="213" name="円/楕円 212"/>
        <xdr:cNvSpPr/>
      </xdr:nvSpPr>
      <xdr:spPr>
        <a:xfrm>
          <a:off x="3175000" y="140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100334</xdr:rowOff>
    </xdr:from>
    <xdr:ext cx="762000" cy="259045"/>
    <xdr:sp macro="" textlink="">
      <xdr:nvSpPr>
        <xdr:cNvPr id="214" name="テキスト ボックス 213"/>
        <xdr:cNvSpPr txBox="1"/>
      </xdr:nvSpPr>
      <xdr:spPr>
        <a:xfrm>
          <a:off x="2844800" y="1381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91571</xdr:rowOff>
    </xdr:from>
    <xdr:to>
      <xdr:col>3</xdr:col>
      <xdr:colOff>330200</xdr:colOff>
      <xdr:row>82</xdr:row>
      <xdr:rowOff>21721</xdr:rowOff>
    </xdr:to>
    <xdr:sp macro="" textlink="">
      <xdr:nvSpPr>
        <xdr:cNvPr id="215" name="円/楕円 214"/>
        <xdr:cNvSpPr/>
      </xdr:nvSpPr>
      <xdr:spPr>
        <a:xfrm>
          <a:off x="2286000" y="1397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31898</xdr:rowOff>
    </xdr:from>
    <xdr:ext cx="762000" cy="259045"/>
    <xdr:sp macro="" textlink="">
      <xdr:nvSpPr>
        <xdr:cNvPr id="216" name="テキスト ボックス 215"/>
        <xdr:cNvSpPr txBox="1"/>
      </xdr:nvSpPr>
      <xdr:spPr>
        <a:xfrm>
          <a:off x="1955800" y="1374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116411</xdr:rowOff>
    </xdr:from>
    <xdr:to>
      <xdr:col>2</xdr:col>
      <xdr:colOff>127000</xdr:colOff>
      <xdr:row>82</xdr:row>
      <xdr:rowOff>46561</xdr:rowOff>
    </xdr:to>
    <xdr:sp macro="" textlink="">
      <xdr:nvSpPr>
        <xdr:cNvPr id="217" name="円/楕円 216"/>
        <xdr:cNvSpPr/>
      </xdr:nvSpPr>
      <xdr:spPr>
        <a:xfrm>
          <a:off x="1397000" y="140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56738</xdr:rowOff>
    </xdr:from>
    <xdr:ext cx="762000" cy="259045"/>
    <xdr:sp macro="" textlink="">
      <xdr:nvSpPr>
        <xdr:cNvPr id="218" name="テキスト ボックス 217"/>
        <xdr:cNvSpPr txBox="1"/>
      </xdr:nvSpPr>
      <xdr:spPr>
        <a:xfrm>
          <a:off x="1066800" y="1377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２年間低下傾向にあったが、ラスパイレス指数の比較的低かった層が、平成２８年度末に定年を迎え、大量退職したことに伴い管理職へ登用者が大幅に増えたこと等を起因として１ポイント増加している。</a:t>
          </a:r>
          <a:endParaRPr kumimoji="1" lang="en-US" altLang="ja-JP" sz="1300">
            <a:latin typeface="ＭＳ Ｐゴシック"/>
          </a:endParaRPr>
        </a:p>
        <a:p>
          <a:r>
            <a:rPr kumimoji="1" lang="ja-JP" altLang="en-US" sz="1300">
              <a:latin typeface="ＭＳ Ｐゴシック"/>
            </a:rPr>
            <a:t>　今後は給与の適正化に努めつつ、国家公務員の支給水準と均衡を図っていく。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134257</xdr:rowOff>
    </xdr:to>
    <xdr:cxnSp macro="">
      <xdr:nvCxnSpPr>
        <xdr:cNvPr id="254" name="直線コネクタ 253"/>
        <xdr:cNvCxnSpPr/>
      </xdr:nvCxnSpPr>
      <xdr:spPr>
        <a:xfrm>
          <a:off x="16179800" y="14421152"/>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30843</xdr:rowOff>
    </xdr:to>
    <xdr:cxnSp macro="">
      <xdr:nvCxnSpPr>
        <xdr:cNvPr id="257" name="直線コネクタ 256"/>
        <xdr:cNvCxnSpPr/>
      </xdr:nvCxnSpPr>
      <xdr:spPr>
        <a:xfrm flipV="1">
          <a:off x="15290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85</xdr:row>
      <xdr:rowOff>31750</xdr:rowOff>
    </xdr:to>
    <xdr:cxnSp macro="">
      <xdr:nvCxnSpPr>
        <xdr:cNvPr id="260" name="直線コネクタ 259"/>
        <xdr:cNvCxnSpPr/>
      </xdr:nvCxnSpPr>
      <xdr:spPr>
        <a:xfrm flipV="1">
          <a:off x="14401800" y="1443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127302</xdr:rowOff>
    </xdr:to>
    <xdr:cxnSp macro="">
      <xdr:nvCxnSpPr>
        <xdr:cNvPr id="263" name="直線コネクタ 262"/>
        <xdr:cNvCxnSpPr/>
      </xdr:nvCxnSpPr>
      <xdr:spPr>
        <a:xfrm flipV="1">
          <a:off x="13512800" y="14605000"/>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3" name="円/楕円 272"/>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74"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5" name="円/楕円 274"/>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76" name="テキスト ボックス 275"/>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77" name="円/楕円 276"/>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78" name="テキスト ボックス 277"/>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9" name="円/楕円 278"/>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0" name="テキスト ボックス 27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1" name="円/楕円 280"/>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82" name="テキスト ボックス 281"/>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待機児童対策等に対応するための任期付職員の採用等により、総職員数は増加しており、人口千人当たりの職員数も類似団体類似団体平均値より高くなっている。</a:t>
          </a:r>
        </a:p>
        <a:p>
          <a:r>
            <a:rPr kumimoji="1" lang="ja-JP" altLang="en-US" sz="1300">
              <a:latin typeface="ＭＳ Ｐゴシック"/>
            </a:rPr>
            <a:t>　今後は、業務委託や技能労務職の退職不補充により、適正な定員管理に努める。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12806</xdr:rowOff>
    </xdr:from>
    <xdr:to>
      <xdr:col>24</xdr:col>
      <xdr:colOff>558800</xdr:colOff>
      <xdr:row>61</xdr:row>
      <xdr:rowOff>24871</xdr:rowOff>
    </xdr:to>
    <xdr:cxnSp macro="">
      <xdr:nvCxnSpPr>
        <xdr:cNvPr id="317" name="直線コネクタ 316"/>
        <xdr:cNvCxnSpPr/>
      </xdr:nvCxnSpPr>
      <xdr:spPr>
        <a:xfrm>
          <a:off x="16179800" y="104712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144039</xdr:rowOff>
    </xdr:from>
    <xdr:to>
      <xdr:col>23</xdr:col>
      <xdr:colOff>406400</xdr:colOff>
      <xdr:row>61</xdr:row>
      <xdr:rowOff>12806</xdr:rowOff>
    </xdr:to>
    <xdr:cxnSp macro="">
      <xdr:nvCxnSpPr>
        <xdr:cNvPr id="320" name="直線コネクタ 319"/>
        <xdr:cNvCxnSpPr/>
      </xdr:nvCxnSpPr>
      <xdr:spPr>
        <a:xfrm>
          <a:off x="15290800" y="1043103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144039</xdr:rowOff>
    </xdr:from>
    <xdr:to>
      <xdr:col>22</xdr:col>
      <xdr:colOff>203200</xdr:colOff>
      <xdr:row>61</xdr:row>
      <xdr:rowOff>38946</xdr:rowOff>
    </xdr:to>
    <xdr:cxnSp macro="">
      <xdr:nvCxnSpPr>
        <xdr:cNvPr id="323" name="直線コネクタ 322"/>
        <xdr:cNvCxnSpPr/>
      </xdr:nvCxnSpPr>
      <xdr:spPr>
        <a:xfrm flipV="1">
          <a:off x="14401800" y="1043103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154622</xdr:rowOff>
    </xdr:from>
    <xdr:to>
      <xdr:col>21</xdr:col>
      <xdr:colOff>0</xdr:colOff>
      <xdr:row>61</xdr:row>
      <xdr:rowOff>38946</xdr:rowOff>
    </xdr:to>
    <xdr:cxnSp macro="">
      <xdr:nvCxnSpPr>
        <xdr:cNvPr id="326" name="直線コネクタ 325"/>
        <xdr:cNvCxnSpPr/>
      </xdr:nvCxnSpPr>
      <xdr:spPr>
        <a:xfrm>
          <a:off x="13512800" y="10270172"/>
          <a:ext cx="889000" cy="2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145521</xdr:rowOff>
    </xdr:from>
    <xdr:to>
      <xdr:col>24</xdr:col>
      <xdr:colOff>609600</xdr:colOff>
      <xdr:row>61</xdr:row>
      <xdr:rowOff>75671</xdr:rowOff>
    </xdr:to>
    <xdr:sp macro="" textlink="">
      <xdr:nvSpPr>
        <xdr:cNvPr id="336" name="円/楕円 335"/>
        <xdr:cNvSpPr/>
      </xdr:nvSpPr>
      <xdr:spPr>
        <a:xfrm>
          <a:off x="169672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117598</xdr:rowOff>
    </xdr:from>
    <xdr:ext cx="762000" cy="259045"/>
    <xdr:sp macro="" textlink="">
      <xdr:nvSpPr>
        <xdr:cNvPr id="337" name="定員管理の状況該当値テキスト"/>
        <xdr:cNvSpPr txBox="1"/>
      </xdr:nvSpPr>
      <xdr:spPr>
        <a:xfrm>
          <a:off x="17106900" y="1040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133456</xdr:rowOff>
    </xdr:from>
    <xdr:to>
      <xdr:col>23</xdr:col>
      <xdr:colOff>457200</xdr:colOff>
      <xdr:row>61</xdr:row>
      <xdr:rowOff>63606</xdr:rowOff>
    </xdr:to>
    <xdr:sp macro="" textlink="">
      <xdr:nvSpPr>
        <xdr:cNvPr id="338" name="円/楕円 337"/>
        <xdr:cNvSpPr/>
      </xdr:nvSpPr>
      <xdr:spPr>
        <a:xfrm>
          <a:off x="16129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48383</xdr:rowOff>
    </xdr:from>
    <xdr:ext cx="736600" cy="259045"/>
    <xdr:sp macro="" textlink="">
      <xdr:nvSpPr>
        <xdr:cNvPr id="339" name="テキスト ボックス 338"/>
        <xdr:cNvSpPr txBox="1"/>
      </xdr:nvSpPr>
      <xdr:spPr>
        <a:xfrm>
          <a:off x="15798800" y="1050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93239</xdr:rowOff>
    </xdr:from>
    <xdr:to>
      <xdr:col>22</xdr:col>
      <xdr:colOff>254000</xdr:colOff>
      <xdr:row>61</xdr:row>
      <xdr:rowOff>23389</xdr:rowOff>
    </xdr:to>
    <xdr:sp macro="" textlink="">
      <xdr:nvSpPr>
        <xdr:cNvPr id="340" name="円/楕円 339"/>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33566</xdr:rowOff>
    </xdr:from>
    <xdr:ext cx="762000" cy="259045"/>
    <xdr:sp macro="" textlink="">
      <xdr:nvSpPr>
        <xdr:cNvPr id="341" name="テキスト ボックス 340"/>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159596</xdr:rowOff>
    </xdr:from>
    <xdr:to>
      <xdr:col>21</xdr:col>
      <xdr:colOff>50800</xdr:colOff>
      <xdr:row>61</xdr:row>
      <xdr:rowOff>89746</xdr:rowOff>
    </xdr:to>
    <xdr:sp macro="" textlink="">
      <xdr:nvSpPr>
        <xdr:cNvPr id="342" name="円/楕円 341"/>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99923</xdr:rowOff>
    </xdr:from>
    <xdr:ext cx="762000" cy="259045"/>
    <xdr:sp macro="" textlink="">
      <xdr:nvSpPr>
        <xdr:cNvPr id="343" name="テキスト ボックス 342"/>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103822</xdr:rowOff>
    </xdr:from>
    <xdr:to>
      <xdr:col>19</xdr:col>
      <xdr:colOff>533400</xdr:colOff>
      <xdr:row>60</xdr:row>
      <xdr:rowOff>33972</xdr:rowOff>
    </xdr:to>
    <xdr:sp macro="" textlink="">
      <xdr:nvSpPr>
        <xdr:cNvPr id="344" name="円/楕円 343"/>
        <xdr:cNvSpPr/>
      </xdr:nvSpPr>
      <xdr:spPr>
        <a:xfrm>
          <a:off x="13462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44149</xdr:rowOff>
    </xdr:from>
    <xdr:ext cx="762000" cy="259045"/>
    <xdr:sp macro="" textlink="">
      <xdr:nvSpPr>
        <xdr:cNvPr id="345" name="テキスト ボックス 344"/>
        <xdr:cNvSpPr txBox="1"/>
      </xdr:nvSpPr>
      <xdr:spPr>
        <a:xfrm>
          <a:off x="13131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年々数値は減少しているものの、依然として類似団体平均を大きく上回っている。</a:t>
          </a:r>
          <a:r>
            <a:rPr kumimoji="1" lang="ja-JP" altLang="en-US" sz="1300">
              <a:solidFill>
                <a:schemeClr val="dk1"/>
              </a:solidFill>
              <a:effectLst/>
              <a:latin typeface="+mn-lt"/>
              <a:ea typeface="+mn-ea"/>
              <a:cs typeface="+mn-cs"/>
            </a:rPr>
            <a:t>　平成３年度の市制施行から、宅地開発等による人口増加に伴う都市基盤整備、義務教育施設整備、まちづくりのための施設整備を継続的に行い、その財源として地方債を発行してきたことが数値の高い要因となっている。</a:t>
          </a:r>
        </a:p>
        <a:p>
          <a:r>
            <a:rPr kumimoji="1" lang="ja-JP" altLang="en-US" sz="1300">
              <a:solidFill>
                <a:schemeClr val="dk1"/>
              </a:solidFill>
              <a:effectLst/>
              <a:latin typeface="+mn-lt"/>
              <a:ea typeface="+mn-ea"/>
              <a:cs typeface="+mn-cs"/>
            </a:rPr>
            <a:t>　今後、</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新規市債発行額を元金償還額以内に抑制する</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という基本方針を徹底し、交付税措置のある地方債の活用や、より有利な利率での借入を追求し比率の改善に努める。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155575</xdr:rowOff>
    </xdr:from>
    <xdr:to>
      <xdr:col>24</xdr:col>
      <xdr:colOff>558800</xdr:colOff>
      <xdr:row>43</xdr:row>
      <xdr:rowOff>167640</xdr:rowOff>
    </xdr:to>
    <xdr:cxnSp macro="">
      <xdr:nvCxnSpPr>
        <xdr:cNvPr id="375" name="直線コネクタ 374"/>
        <xdr:cNvCxnSpPr/>
      </xdr:nvCxnSpPr>
      <xdr:spPr>
        <a:xfrm flipV="1">
          <a:off x="16179800" y="75279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167640</xdr:rowOff>
    </xdr:from>
    <xdr:to>
      <xdr:col>23</xdr:col>
      <xdr:colOff>406400</xdr:colOff>
      <xdr:row>44</xdr:row>
      <xdr:rowOff>26353</xdr:rowOff>
    </xdr:to>
    <xdr:cxnSp macro="">
      <xdr:nvCxnSpPr>
        <xdr:cNvPr id="378" name="直線コネクタ 377"/>
        <xdr:cNvCxnSpPr/>
      </xdr:nvCxnSpPr>
      <xdr:spPr>
        <a:xfrm flipV="1">
          <a:off x="15290800" y="75399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26353</xdr:rowOff>
    </xdr:from>
    <xdr:to>
      <xdr:col>22</xdr:col>
      <xdr:colOff>203200</xdr:colOff>
      <xdr:row>44</xdr:row>
      <xdr:rowOff>68580</xdr:rowOff>
    </xdr:to>
    <xdr:cxnSp macro="">
      <xdr:nvCxnSpPr>
        <xdr:cNvPr id="381" name="直線コネクタ 380"/>
        <xdr:cNvCxnSpPr/>
      </xdr:nvCxnSpPr>
      <xdr:spPr>
        <a:xfrm flipV="1">
          <a:off x="14401800" y="75701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122872</xdr:rowOff>
    </xdr:to>
    <xdr:cxnSp macro="">
      <xdr:nvCxnSpPr>
        <xdr:cNvPr id="384" name="直線コネクタ 383"/>
        <xdr:cNvCxnSpPr/>
      </xdr:nvCxnSpPr>
      <xdr:spPr>
        <a:xfrm flipV="1">
          <a:off x="13512800" y="76123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104775</xdr:rowOff>
    </xdr:from>
    <xdr:to>
      <xdr:col>24</xdr:col>
      <xdr:colOff>609600</xdr:colOff>
      <xdr:row>44</xdr:row>
      <xdr:rowOff>34925</xdr:rowOff>
    </xdr:to>
    <xdr:sp macro="" textlink="">
      <xdr:nvSpPr>
        <xdr:cNvPr id="394" name="円/楕円 393"/>
        <xdr:cNvSpPr/>
      </xdr:nvSpPr>
      <xdr:spPr>
        <a:xfrm>
          <a:off x="16967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652</xdr:rowOff>
    </xdr:from>
    <xdr:ext cx="762000" cy="259045"/>
    <xdr:sp macro="" textlink="">
      <xdr:nvSpPr>
        <xdr:cNvPr id="395" name="公債費負担の状況該当値テキスト"/>
        <xdr:cNvSpPr txBox="1"/>
      </xdr:nvSpPr>
      <xdr:spPr>
        <a:xfrm>
          <a:off x="17106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116840</xdr:rowOff>
    </xdr:from>
    <xdr:to>
      <xdr:col>23</xdr:col>
      <xdr:colOff>457200</xdr:colOff>
      <xdr:row>44</xdr:row>
      <xdr:rowOff>46990</xdr:rowOff>
    </xdr:to>
    <xdr:sp macro="" textlink="">
      <xdr:nvSpPr>
        <xdr:cNvPr id="396" name="円/楕円 395"/>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31767</xdr:rowOff>
    </xdr:from>
    <xdr:ext cx="736600" cy="259045"/>
    <xdr:sp macro="" textlink="">
      <xdr:nvSpPr>
        <xdr:cNvPr id="397" name="テキスト ボックス 396"/>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147003</xdr:rowOff>
    </xdr:from>
    <xdr:to>
      <xdr:col>22</xdr:col>
      <xdr:colOff>254000</xdr:colOff>
      <xdr:row>44</xdr:row>
      <xdr:rowOff>77153</xdr:rowOff>
    </xdr:to>
    <xdr:sp macro="" textlink="">
      <xdr:nvSpPr>
        <xdr:cNvPr id="398" name="円/楕円 397"/>
        <xdr:cNvSpPr/>
      </xdr:nvSpPr>
      <xdr:spPr>
        <a:xfrm>
          <a:off x="15240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61930</xdr:rowOff>
    </xdr:from>
    <xdr:ext cx="762000" cy="259045"/>
    <xdr:sp macro="" textlink="">
      <xdr:nvSpPr>
        <xdr:cNvPr id="399" name="テキスト ボックス 398"/>
        <xdr:cNvSpPr txBox="1"/>
      </xdr:nvSpPr>
      <xdr:spPr>
        <a:xfrm>
          <a:off x="14909800" y="760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00" name="円/楕円 399"/>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01" name="テキスト ボックス 400"/>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72072</xdr:rowOff>
    </xdr:from>
    <xdr:to>
      <xdr:col>19</xdr:col>
      <xdr:colOff>533400</xdr:colOff>
      <xdr:row>45</xdr:row>
      <xdr:rowOff>2222</xdr:rowOff>
    </xdr:to>
    <xdr:sp macro="" textlink="">
      <xdr:nvSpPr>
        <xdr:cNvPr id="402" name="円/楕円 401"/>
        <xdr:cNvSpPr/>
      </xdr:nvSpPr>
      <xdr:spPr>
        <a:xfrm>
          <a:off x="13462000" y="76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158449</xdr:rowOff>
    </xdr:from>
    <xdr:ext cx="762000" cy="259045"/>
    <xdr:sp macro="" textlink="">
      <xdr:nvSpPr>
        <xdr:cNvPr id="403" name="テキスト ボックス 402"/>
        <xdr:cNvSpPr txBox="1"/>
      </xdr:nvSpPr>
      <xdr:spPr>
        <a:xfrm>
          <a:off x="13131800" y="770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年々数値は減少しているものの、依然として類似団体平均を大きく上回っている。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新規市債発行額を元金償還額以内に抑制する</a:t>
          </a:r>
          <a:r>
            <a:rPr kumimoji="1" lang="en-US" altLang="ja-JP" sz="1300">
              <a:latin typeface="ＭＳ Ｐゴシック"/>
            </a:rPr>
            <a:t>』</a:t>
          </a:r>
          <a:r>
            <a:rPr kumimoji="1" lang="ja-JP" altLang="en-US" sz="1300">
              <a:latin typeface="ＭＳ Ｐゴシック"/>
            </a:rPr>
            <a:t>という基本的な方針のもと、交付税措置のある地方債の活用や、繰上償還を効果的に行うことで、比率の改善に努めたい。</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136906</xdr:rowOff>
    </xdr:from>
    <xdr:to>
      <xdr:col>24</xdr:col>
      <xdr:colOff>558800</xdr:colOff>
      <xdr:row>21</xdr:row>
      <xdr:rowOff>8086</xdr:rowOff>
    </xdr:to>
    <xdr:cxnSp macro="">
      <xdr:nvCxnSpPr>
        <xdr:cNvPr id="437" name="直線コネクタ 436"/>
        <xdr:cNvCxnSpPr/>
      </xdr:nvCxnSpPr>
      <xdr:spPr>
        <a:xfrm flipV="1">
          <a:off x="16179800" y="3565906"/>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8086</xdr:rowOff>
    </xdr:from>
    <xdr:to>
      <xdr:col>23</xdr:col>
      <xdr:colOff>406400</xdr:colOff>
      <xdr:row>21</xdr:row>
      <xdr:rowOff>74041</xdr:rowOff>
    </xdr:to>
    <xdr:cxnSp macro="">
      <xdr:nvCxnSpPr>
        <xdr:cNvPr id="440" name="直線コネクタ 439"/>
        <xdr:cNvCxnSpPr/>
      </xdr:nvCxnSpPr>
      <xdr:spPr>
        <a:xfrm flipV="1">
          <a:off x="15290800" y="3608536"/>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74041</xdr:rowOff>
    </xdr:from>
    <xdr:to>
      <xdr:col>22</xdr:col>
      <xdr:colOff>203200</xdr:colOff>
      <xdr:row>21</xdr:row>
      <xdr:rowOff>160909</xdr:rowOff>
    </xdr:to>
    <xdr:cxnSp macro="">
      <xdr:nvCxnSpPr>
        <xdr:cNvPr id="443" name="直線コネクタ 442"/>
        <xdr:cNvCxnSpPr/>
      </xdr:nvCxnSpPr>
      <xdr:spPr>
        <a:xfrm flipV="1">
          <a:off x="14401800" y="367449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160909</xdr:rowOff>
    </xdr:from>
    <xdr:to>
      <xdr:col>21</xdr:col>
      <xdr:colOff>0</xdr:colOff>
      <xdr:row>22</xdr:row>
      <xdr:rowOff>139869</xdr:rowOff>
    </xdr:to>
    <xdr:cxnSp macro="">
      <xdr:nvCxnSpPr>
        <xdr:cNvPr id="446" name="直線コネクタ 445"/>
        <xdr:cNvCxnSpPr/>
      </xdr:nvCxnSpPr>
      <xdr:spPr>
        <a:xfrm flipV="1">
          <a:off x="13512800" y="3761359"/>
          <a:ext cx="889000" cy="15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86106</xdr:rowOff>
    </xdr:from>
    <xdr:to>
      <xdr:col>24</xdr:col>
      <xdr:colOff>609600</xdr:colOff>
      <xdr:row>21</xdr:row>
      <xdr:rowOff>16256</xdr:rowOff>
    </xdr:to>
    <xdr:sp macro="" textlink="">
      <xdr:nvSpPr>
        <xdr:cNvPr id="456" name="円/楕円 455"/>
        <xdr:cNvSpPr/>
      </xdr:nvSpPr>
      <xdr:spPr>
        <a:xfrm>
          <a:off x="169672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58183</xdr:rowOff>
    </xdr:from>
    <xdr:ext cx="762000" cy="259045"/>
    <xdr:sp macro="" textlink="">
      <xdr:nvSpPr>
        <xdr:cNvPr id="457" name="将来負担の状況該当値テキスト"/>
        <xdr:cNvSpPr txBox="1"/>
      </xdr:nvSpPr>
      <xdr:spPr>
        <a:xfrm>
          <a:off x="17106900" y="34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128736</xdr:rowOff>
    </xdr:from>
    <xdr:to>
      <xdr:col>23</xdr:col>
      <xdr:colOff>457200</xdr:colOff>
      <xdr:row>21</xdr:row>
      <xdr:rowOff>58886</xdr:rowOff>
    </xdr:to>
    <xdr:sp macro="" textlink="">
      <xdr:nvSpPr>
        <xdr:cNvPr id="458" name="円/楕円 457"/>
        <xdr:cNvSpPr/>
      </xdr:nvSpPr>
      <xdr:spPr>
        <a:xfrm>
          <a:off x="16129000" y="3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43663</xdr:rowOff>
    </xdr:from>
    <xdr:ext cx="736600" cy="259045"/>
    <xdr:sp macro="" textlink="">
      <xdr:nvSpPr>
        <xdr:cNvPr id="459" name="テキスト ボックス 458"/>
        <xdr:cNvSpPr txBox="1"/>
      </xdr:nvSpPr>
      <xdr:spPr>
        <a:xfrm>
          <a:off x="15798800" y="364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23241</xdr:rowOff>
    </xdr:from>
    <xdr:to>
      <xdr:col>22</xdr:col>
      <xdr:colOff>254000</xdr:colOff>
      <xdr:row>21</xdr:row>
      <xdr:rowOff>124841</xdr:rowOff>
    </xdr:to>
    <xdr:sp macro="" textlink="">
      <xdr:nvSpPr>
        <xdr:cNvPr id="460" name="円/楕円 459"/>
        <xdr:cNvSpPr/>
      </xdr:nvSpPr>
      <xdr:spPr>
        <a:xfrm>
          <a:off x="15240000" y="3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109618</xdr:rowOff>
    </xdr:from>
    <xdr:ext cx="762000" cy="259045"/>
    <xdr:sp macro="" textlink="">
      <xdr:nvSpPr>
        <xdr:cNvPr id="461" name="テキスト ボックス 460"/>
        <xdr:cNvSpPr txBox="1"/>
      </xdr:nvSpPr>
      <xdr:spPr>
        <a:xfrm>
          <a:off x="14909800" y="371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110109</xdr:rowOff>
    </xdr:from>
    <xdr:to>
      <xdr:col>21</xdr:col>
      <xdr:colOff>50800</xdr:colOff>
      <xdr:row>22</xdr:row>
      <xdr:rowOff>40259</xdr:rowOff>
    </xdr:to>
    <xdr:sp macro="" textlink="">
      <xdr:nvSpPr>
        <xdr:cNvPr id="462" name="円/楕円 461"/>
        <xdr:cNvSpPr/>
      </xdr:nvSpPr>
      <xdr:spPr>
        <a:xfrm>
          <a:off x="14351000" y="37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25036</xdr:rowOff>
    </xdr:from>
    <xdr:ext cx="762000" cy="259045"/>
    <xdr:sp macro="" textlink="">
      <xdr:nvSpPr>
        <xdr:cNvPr id="463" name="テキスト ボックス 462"/>
        <xdr:cNvSpPr txBox="1"/>
      </xdr:nvSpPr>
      <xdr:spPr>
        <a:xfrm>
          <a:off x="14020800" y="379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89069</xdr:rowOff>
    </xdr:from>
    <xdr:to>
      <xdr:col>19</xdr:col>
      <xdr:colOff>533400</xdr:colOff>
      <xdr:row>23</xdr:row>
      <xdr:rowOff>19219</xdr:rowOff>
    </xdr:to>
    <xdr:sp macro="" textlink="">
      <xdr:nvSpPr>
        <xdr:cNvPr id="464" name="円/楕円 463"/>
        <xdr:cNvSpPr/>
      </xdr:nvSpPr>
      <xdr:spPr>
        <a:xfrm>
          <a:off x="13462000" y="38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3996</xdr:rowOff>
    </xdr:from>
    <xdr:ext cx="762000" cy="259045"/>
    <xdr:sp macro="" textlink="">
      <xdr:nvSpPr>
        <xdr:cNvPr id="465" name="テキスト ボックス 464"/>
        <xdr:cNvSpPr txBox="1"/>
      </xdr:nvSpPr>
      <xdr:spPr>
        <a:xfrm>
          <a:off x="13131800" y="394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年度は志都美保育所の完全民営化を行ったが、大量退職のピークによる退職手当の増加により、比率は増加した。</a:t>
          </a:r>
        </a:p>
        <a:p>
          <a:r>
            <a:rPr kumimoji="1" lang="ja-JP" altLang="en-US" sz="1300">
              <a:latin typeface="ＭＳ Ｐゴシック"/>
            </a:rPr>
            <a:t>　今後においても、事業ごとの定員数の適正を見極めながら、民間でも実施可能な業務については、指定管理者制度を含めた委託を推進していくことで、人件費の抑制を行いながらも質の高い行政サービスを行うよう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153126</xdr:rowOff>
    </xdr:from>
    <xdr:to>
      <xdr:col>7</xdr:col>
      <xdr:colOff>15875</xdr:colOff>
      <xdr:row>35</xdr:row>
      <xdr:rowOff>164556</xdr:rowOff>
    </xdr:to>
    <xdr:cxnSp macro="">
      <xdr:nvCxnSpPr>
        <xdr:cNvPr id="68" name="直線コネクタ 67"/>
        <xdr:cNvCxnSpPr/>
      </xdr:nvCxnSpPr>
      <xdr:spPr>
        <a:xfrm>
          <a:off x="3987800" y="598242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153126</xdr:rowOff>
    </xdr:from>
    <xdr:to>
      <xdr:col>5</xdr:col>
      <xdr:colOff>549275</xdr:colOff>
      <xdr:row>35</xdr:row>
      <xdr:rowOff>79647</xdr:rowOff>
    </xdr:to>
    <xdr:cxnSp macro="">
      <xdr:nvCxnSpPr>
        <xdr:cNvPr id="71" name="直線コネクタ 70"/>
        <xdr:cNvCxnSpPr/>
      </xdr:nvCxnSpPr>
      <xdr:spPr>
        <a:xfrm flipV="1">
          <a:off x="3098800" y="59824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48623</xdr:rowOff>
    </xdr:from>
    <xdr:to>
      <xdr:col>4</xdr:col>
      <xdr:colOff>346075</xdr:colOff>
      <xdr:row>35</xdr:row>
      <xdr:rowOff>79647</xdr:rowOff>
    </xdr:to>
    <xdr:cxnSp macro="">
      <xdr:nvCxnSpPr>
        <xdr:cNvPr id="74" name="直線コネクタ 73"/>
        <xdr:cNvCxnSpPr/>
      </xdr:nvCxnSpPr>
      <xdr:spPr>
        <a:xfrm>
          <a:off x="2209800" y="5877923"/>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48623</xdr:rowOff>
    </xdr:from>
    <xdr:to>
      <xdr:col>3</xdr:col>
      <xdr:colOff>142875</xdr:colOff>
      <xdr:row>34</xdr:row>
      <xdr:rowOff>140063</xdr:rowOff>
    </xdr:to>
    <xdr:cxnSp macro="">
      <xdr:nvCxnSpPr>
        <xdr:cNvPr id="77" name="直線コネクタ 76"/>
        <xdr:cNvCxnSpPr/>
      </xdr:nvCxnSpPr>
      <xdr:spPr>
        <a:xfrm flipV="1">
          <a:off x="1320800" y="58779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113756</xdr:rowOff>
    </xdr:from>
    <xdr:to>
      <xdr:col>7</xdr:col>
      <xdr:colOff>66675</xdr:colOff>
      <xdr:row>36</xdr:row>
      <xdr:rowOff>43906</xdr:rowOff>
    </xdr:to>
    <xdr:sp macro="" textlink="">
      <xdr:nvSpPr>
        <xdr:cNvPr id="87" name="円/楕円 86"/>
        <xdr:cNvSpPr/>
      </xdr:nvSpPr>
      <xdr:spPr>
        <a:xfrm>
          <a:off x="47752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130283</xdr:rowOff>
    </xdr:from>
    <xdr:ext cx="762000" cy="259045"/>
    <xdr:sp macro="" textlink="">
      <xdr:nvSpPr>
        <xdr:cNvPr id="88" name="人件費該当値テキスト"/>
        <xdr:cNvSpPr txBox="1"/>
      </xdr:nvSpPr>
      <xdr:spPr>
        <a:xfrm>
          <a:off x="4914900" y="59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102326</xdr:rowOff>
    </xdr:from>
    <xdr:to>
      <xdr:col>5</xdr:col>
      <xdr:colOff>600075</xdr:colOff>
      <xdr:row>35</xdr:row>
      <xdr:rowOff>32476</xdr:rowOff>
    </xdr:to>
    <xdr:sp macro="" textlink="">
      <xdr:nvSpPr>
        <xdr:cNvPr id="89" name="円/楕円 88"/>
        <xdr:cNvSpPr/>
      </xdr:nvSpPr>
      <xdr:spPr>
        <a:xfrm>
          <a:off x="3937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42653</xdr:rowOff>
    </xdr:from>
    <xdr:ext cx="736600" cy="259045"/>
    <xdr:sp macro="" textlink="">
      <xdr:nvSpPr>
        <xdr:cNvPr id="90" name="テキスト ボックス 89"/>
        <xdr:cNvSpPr txBox="1"/>
      </xdr:nvSpPr>
      <xdr:spPr>
        <a:xfrm>
          <a:off x="3606800" y="570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28847</xdr:rowOff>
    </xdr:from>
    <xdr:to>
      <xdr:col>4</xdr:col>
      <xdr:colOff>396875</xdr:colOff>
      <xdr:row>35</xdr:row>
      <xdr:rowOff>130447</xdr:rowOff>
    </xdr:to>
    <xdr:sp macro="" textlink="">
      <xdr:nvSpPr>
        <xdr:cNvPr id="91" name="円/楕円 90"/>
        <xdr:cNvSpPr/>
      </xdr:nvSpPr>
      <xdr:spPr>
        <a:xfrm>
          <a:off x="3048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140624</xdr:rowOff>
    </xdr:from>
    <xdr:ext cx="762000" cy="259045"/>
    <xdr:sp macro="" textlink="">
      <xdr:nvSpPr>
        <xdr:cNvPr id="92" name="テキスト ボックス 91"/>
        <xdr:cNvSpPr txBox="1"/>
      </xdr:nvSpPr>
      <xdr:spPr>
        <a:xfrm>
          <a:off x="2717800" y="57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169273</xdr:rowOff>
    </xdr:from>
    <xdr:to>
      <xdr:col>3</xdr:col>
      <xdr:colOff>193675</xdr:colOff>
      <xdr:row>34</xdr:row>
      <xdr:rowOff>99423</xdr:rowOff>
    </xdr:to>
    <xdr:sp macro="" textlink="">
      <xdr:nvSpPr>
        <xdr:cNvPr id="93" name="円/楕円 92"/>
        <xdr:cNvSpPr/>
      </xdr:nvSpPr>
      <xdr:spPr>
        <a:xfrm>
          <a:off x="2159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109600</xdr:rowOff>
    </xdr:from>
    <xdr:ext cx="762000" cy="259045"/>
    <xdr:sp macro="" textlink="">
      <xdr:nvSpPr>
        <xdr:cNvPr id="94" name="テキスト ボックス 93"/>
        <xdr:cNvSpPr txBox="1"/>
      </xdr:nvSpPr>
      <xdr:spPr>
        <a:xfrm>
          <a:off x="1828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89263</xdr:rowOff>
    </xdr:from>
    <xdr:to>
      <xdr:col>1</xdr:col>
      <xdr:colOff>676275</xdr:colOff>
      <xdr:row>35</xdr:row>
      <xdr:rowOff>19413</xdr:rowOff>
    </xdr:to>
    <xdr:sp macro="" textlink="">
      <xdr:nvSpPr>
        <xdr:cNvPr id="95" name="円/楕円 94"/>
        <xdr:cNvSpPr/>
      </xdr:nvSpPr>
      <xdr:spPr>
        <a:xfrm>
          <a:off x="1270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29590</xdr:rowOff>
    </xdr:from>
    <xdr:ext cx="762000" cy="259045"/>
    <xdr:sp macro="" textlink="">
      <xdr:nvSpPr>
        <xdr:cNvPr id="96" name="テキスト ボックス 95"/>
        <xdr:cNvSpPr txBox="1"/>
      </xdr:nvSpPr>
      <xdr:spPr>
        <a:xfrm>
          <a:off x="939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類似団体内平均値よりも下回ってはいるが、比率は増加した。要因として、窓口業務委託料の増加や学童保育指導員賃金の増加によるものと考えられる。</a:t>
          </a:r>
          <a:endParaRPr kumimoji="1" lang="en-US" altLang="ja-JP" sz="1300">
            <a:latin typeface="ＭＳ Ｐゴシック"/>
          </a:endParaRPr>
        </a:p>
        <a:p>
          <a:r>
            <a:rPr kumimoji="1" lang="ja-JP" altLang="en-US" sz="1300">
              <a:latin typeface="ＭＳ Ｐゴシック"/>
            </a:rPr>
            <a:t>　今後も民間委託を効果的に活用し、また事務事業の積極的な見直しによって物件費の節減合理化に努める。</a:t>
          </a:r>
        </a:p>
        <a:p>
          <a:r>
            <a:rPr kumimoji="1" lang="ja-JP" altLang="en-US" sz="1300">
              <a:latin typeface="ＭＳ Ｐゴシック"/>
            </a:rPr>
            <a:t>　</a:t>
          </a: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78994</xdr:rowOff>
    </xdr:from>
    <xdr:to>
      <xdr:col>24</xdr:col>
      <xdr:colOff>31750</xdr:colOff>
      <xdr:row>13</xdr:row>
      <xdr:rowOff>115570</xdr:rowOff>
    </xdr:to>
    <xdr:cxnSp macro="">
      <xdr:nvCxnSpPr>
        <xdr:cNvPr id="127" name="直線コネクタ 126"/>
        <xdr:cNvCxnSpPr/>
      </xdr:nvCxnSpPr>
      <xdr:spPr>
        <a:xfrm>
          <a:off x="15671800" y="23078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13</xdr:row>
      <xdr:rowOff>78994</xdr:rowOff>
    </xdr:to>
    <xdr:cxnSp macro="">
      <xdr:nvCxnSpPr>
        <xdr:cNvPr id="130" name="直線コネクタ 129"/>
        <xdr:cNvCxnSpPr/>
      </xdr:nvCxnSpPr>
      <xdr:spPr>
        <a:xfrm>
          <a:off x="14782800" y="2289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33274</xdr:rowOff>
    </xdr:from>
    <xdr:to>
      <xdr:col>21</xdr:col>
      <xdr:colOff>361950</xdr:colOff>
      <xdr:row>13</xdr:row>
      <xdr:rowOff>60706</xdr:rowOff>
    </xdr:to>
    <xdr:cxnSp macro="">
      <xdr:nvCxnSpPr>
        <xdr:cNvPr id="133" name="直線コネクタ 132"/>
        <xdr:cNvCxnSpPr/>
      </xdr:nvCxnSpPr>
      <xdr:spPr>
        <a:xfrm>
          <a:off x="13893800" y="2262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140716</xdr:rowOff>
    </xdr:from>
    <xdr:to>
      <xdr:col>20</xdr:col>
      <xdr:colOff>158750</xdr:colOff>
      <xdr:row>13</xdr:row>
      <xdr:rowOff>33274</xdr:rowOff>
    </xdr:to>
    <xdr:cxnSp macro="">
      <xdr:nvCxnSpPr>
        <xdr:cNvPr id="136" name="直線コネクタ 135"/>
        <xdr:cNvCxnSpPr/>
      </xdr:nvCxnSpPr>
      <xdr:spPr>
        <a:xfrm>
          <a:off x="13004800" y="21981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64770</xdr:rowOff>
    </xdr:from>
    <xdr:to>
      <xdr:col>24</xdr:col>
      <xdr:colOff>82550</xdr:colOff>
      <xdr:row>13</xdr:row>
      <xdr:rowOff>166370</xdr:rowOff>
    </xdr:to>
    <xdr:sp macro="" textlink="">
      <xdr:nvSpPr>
        <xdr:cNvPr id="146" name="円/楕円 145"/>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81297</xdr:rowOff>
    </xdr:from>
    <xdr:ext cx="762000" cy="259045"/>
    <xdr:sp macro="" textlink="">
      <xdr:nvSpPr>
        <xdr:cNvPr id="147" name="物件費該当値テキスト"/>
        <xdr:cNvSpPr txBox="1"/>
      </xdr:nvSpPr>
      <xdr:spPr>
        <a:xfrm>
          <a:off x="165989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28194</xdr:rowOff>
    </xdr:from>
    <xdr:to>
      <xdr:col>22</xdr:col>
      <xdr:colOff>615950</xdr:colOff>
      <xdr:row>13</xdr:row>
      <xdr:rowOff>129794</xdr:rowOff>
    </xdr:to>
    <xdr:sp macro="" textlink="">
      <xdr:nvSpPr>
        <xdr:cNvPr id="148" name="円/楕円 147"/>
        <xdr:cNvSpPr/>
      </xdr:nvSpPr>
      <xdr:spPr>
        <a:xfrm>
          <a:off x="15621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139971</xdr:rowOff>
    </xdr:from>
    <xdr:ext cx="736600" cy="259045"/>
    <xdr:sp macro="" textlink="">
      <xdr:nvSpPr>
        <xdr:cNvPr id="149" name="テキスト ボックス 148"/>
        <xdr:cNvSpPr txBox="1"/>
      </xdr:nvSpPr>
      <xdr:spPr>
        <a:xfrm>
          <a:off x="15290800" y="2025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50" name="円/楕円 149"/>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51" name="テキスト ボックス 150"/>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153924</xdr:rowOff>
    </xdr:from>
    <xdr:to>
      <xdr:col>20</xdr:col>
      <xdr:colOff>209550</xdr:colOff>
      <xdr:row>13</xdr:row>
      <xdr:rowOff>84074</xdr:rowOff>
    </xdr:to>
    <xdr:sp macro="" textlink="">
      <xdr:nvSpPr>
        <xdr:cNvPr id="152" name="円/楕円 151"/>
        <xdr:cNvSpPr/>
      </xdr:nvSpPr>
      <xdr:spPr>
        <a:xfrm>
          <a:off x="13843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94251</xdr:rowOff>
    </xdr:from>
    <xdr:ext cx="762000" cy="259045"/>
    <xdr:sp macro="" textlink="">
      <xdr:nvSpPr>
        <xdr:cNvPr id="153" name="テキスト ボックス 152"/>
        <xdr:cNvSpPr txBox="1"/>
      </xdr:nvSpPr>
      <xdr:spPr>
        <a:xfrm>
          <a:off x="13512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89916</xdr:rowOff>
    </xdr:from>
    <xdr:to>
      <xdr:col>19</xdr:col>
      <xdr:colOff>6350</xdr:colOff>
      <xdr:row>13</xdr:row>
      <xdr:rowOff>20066</xdr:rowOff>
    </xdr:to>
    <xdr:sp macro="" textlink="">
      <xdr:nvSpPr>
        <xdr:cNvPr id="154" name="円/楕円 153"/>
        <xdr:cNvSpPr/>
      </xdr:nvSpPr>
      <xdr:spPr>
        <a:xfrm>
          <a:off x="12954000" y="21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30243</xdr:rowOff>
    </xdr:from>
    <xdr:ext cx="762000" cy="259045"/>
    <xdr:sp macro="" textlink="">
      <xdr:nvSpPr>
        <xdr:cNvPr id="155" name="テキスト ボックス 154"/>
        <xdr:cNvSpPr txBox="1"/>
      </xdr:nvSpPr>
      <xdr:spPr>
        <a:xfrm>
          <a:off x="12623800" y="191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前年と同様に類似団体内平均値は下回っているものの、比率は増加した。保育所運営費や生活保護扶助費の増加が要因である。</a:t>
          </a:r>
          <a:endParaRPr kumimoji="1" lang="en-US" altLang="ja-JP" sz="1300">
            <a:latin typeface="ＭＳ Ｐゴシック"/>
          </a:endParaRPr>
        </a:p>
        <a:p>
          <a:r>
            <a:rPr kumimoji="1" lang="ja-JP" altLang="en-US" sz="1300">
              <a:latin typeface="ＭＳ Ｐゴシック"/>
            </a:rPr>
            <a:t>　今後は社会的な扶助費の増加を見込んだうえで、審査基準や各種給付の見直しを行い、適正な執行に努める。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170543</xdr:rowOff>
    </xdr:from>
    <xdr:to>
      <xdr:col>7</xdr:col>
      <xdr:colOff>15875</xdr:colOff>
      <xdr:row>55</xdr:row>
      <xdr:rowOff>31750</xdr:rowOff>
    </xdr:to>
    <xdr:cxnSp macro="">
      <xdr:nvCxnSpPr>
        <xdr:cNvPr id="190" name="直線コネクタ 189"/>
        <xdr:cNvCxnSpPr/>
      </xdr:nvCxnSpPr>
      <xdr:spPr>
        <a:xfrm>
          <a:off x="3987800" y="9428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170543</xdr:rowOff>
    </xdr:to>
    <xdr:cxnSp macro="">
      <xdr:nvCxnSpPr>
        <xdr:cNvPr id="193" name="直線コネクタ 192"/>
        <xdr:cNvCxnSpPr/>
      </xdr:nvCxnSpPr>
      <xdr:spPr>
        <a:xfrm>
          <a:off x="3098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54</xdr:row>
      <xdr:rowOff>170543</xdr:rowOff>
    </xdr:to>
    <xdr:cxnSp macro="">
      <xdr:nvCxnSpPr>
        <xdr:cNvPr id="196" name="直線コネクタ 195"/>
        <xdr:cNvCxnSpPr/>
      </xdr:nvCxnSpPr>
      <xdr:spPr>
        <a:xfrm flipV="1">
          <a:off x="2209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64407</xdr:rowOff>
    </xdr:to>
    <xdr:cxnSp macro="">
      <xdr:nvCxnSpPr>
        <xdr:cNvPr id="199" name="直線コネクタ 198"/>
        <xdr:cNvCxnSpPr/>
      </xdr:nvCxnSpPr>
      <xdr:spPr>
        <a:xfrm flipV="1">
          <a:off x="1320800" y="942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119743</xdr:rowOff>
    </xdr:from>
    <xdr:to>
      <xdr:col>5</xdr:col>
      <xdr:colOff>600075</xdr:colOff>
      <xdr:row>55</xdr:row>
      <xdr:rowOff>49893</xdr:rowOff>
    </xdr:to>
    <xdr:sp macro="" textlink="">
      <xdr:nvSpPr>
        <xdr:cNvPr id="211" name="円/楕円 210"/>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212" name="テキスト ボックス 211"/>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5" name="円/楕円 214"/>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16" name="テキスト ボックス 215"/>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17" name="円/楕円 216"/>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18" name="テキスト ボックス 217"/>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類似団体内平均値は下回っているものの、前年度から比率は増加した。要因として、介護保険特別会計や下水道事業特別会計への繰出金の増加と、維持補修費の増加が考えられる。</a:t>
          </a:r>
          <a:endParaRPr kumimoji="1" lang="en-US" altLang="ja-JP" sz="1200">
            <a:latin typeface="ＭＳ Ｐゴシック"/>
          </a:endParaRPr>
        </a:p>
        <a:p>
          <a:r>
            <a:rPr kumimoji="1" lang="ja-JP" altLang="en-US" sz="1200">
              <a:latin typeface="ＭＳ Ｐゴシック"/>
            </a:rPr>
            <a:t>　今後、介護保険については給付費抑制のため予防・健康増進事業へ効果的に取り組み、下水道事業については健全経営に向けた使用料の適正化を図ることで繰出金の抑制に努める。また維持補修費については、今後計画的に施設整備を行っていくことで、安定的な支出に努める。</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73660</xdr:rowOff>
    </xdr:to>
    <xdr:cxnSp macro="">
      <xdr:nvCxnSpPr>
        <xdr:cNvPr id="251" name="直線コネクタ 250"/>
        <xdr:cNvCxnSpPr/>
      </xdr:nvCxnSpPr>
      <xdr:spPr>
        <a:xfrm>
          <a:off x="15671800" y="9613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xdr:rowOff>
    </xdr:to>
    <xdr:cxnSp macro="">
      <xdr:nvCxnSpPr>
        <xdr:cNvPr id="254" name="直線コネクタ 253"/>
        <xdr:cNvCxnSpPr/>
      </xdr:nvCxnSpPr>
      <xdr:spPr>
        <a:xfrm>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161290</xdr:rowOff>
    </xdr:to>
    <xdr:cxnSp macro="">
      <xdr:nvCxnSpPr>
        <xdr:cNvPr id="257" name="直線コネクタ 256"/>
        <xdr:cNvCxnSpPr/>
      </xdr:nvCxnSpPr>
      <xdr:spPr>
        <a:xfrm>
          <a:off x="13893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115570</xdr:rowOff>
    </xdr:to>
    <xdr:cxnSp macro="">
      <xdr:nvCxnSpPr>
        <xdr:cNvPr id="260" name="直線コネクタ 259"/>
        <xdr:cNvCxnSpPr/>
      </xdr:nvCxnSpPr>
      <xdr:spPr>
        <a:xfrm>
          <a:off x="13004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2" name="円/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4" name="円/楕円 273"/>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5" name="テキスト ボックス 274"/>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6" name="円/楕円 275"/>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7" name="テキスト ボックス 276"/>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8" name="円/楕円 277"/>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9" name="テキスト ボックス 278"/>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大幅に比率が増加した要因として、隣接する広陵町との共同で建設した中学校給食センター協議会負担金が新たに発生したことが大きい。</a:t>
          </a:r>
          <a:endParaRPr kumimoji="1" lang="en-US" altLang="ja-JP" sz="1300">
            <a:latin typeface="ＭＳ Ｐゴシック"/>
          </a:endParaRPr>
        </a:p>
        <a:p>
          <a:r>
            <a:rPr kumimoji="1" lang="ja-JP" altLang="en-US" sz="1300">
              <a:latin typeface="ＭＳ Ｐゴシック"/>
            </a:rPr>
            <a:t>　補助金については、類似性、必要性、有効性、交付基準が適正かどうかを精査し、廃止・縮小等の整理合理化を図り、補助金の適正な支出に努める。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113284</xdr:rowOff>
    </xdr:to>
    <xdr:cxnSp macro="">
      <xdr:nvCxnSpPr>
        <xdr:cNvPr id="309" name="直線コネクタ 308"/>
        <xdr:cNvCxnSpPr/>
      </xdr:nvCxnSpPr>
      <xdr:spPr>
        <a:xfrm>
          <a:off x="15671800" y="62443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85852</xdr:rowOff>
    </xdr:to>
    <xdr:cxnSp macro="">
      <xdr:nvCxnSpPr>
        <xdr:cNvPr id="312" name="直線コネクタ 311"/>
        <xdr:cNvCxnSpPr/>
      </xdr:nvCxnSpPr>
      <xdr:spPr>
        <a:xfrm flipV="1">
          <a:off x="14782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85852</xdr:rowOff>
    </xdr:to>
    <xdr:cxnSp macro="">
      <xdr:nvCxnSpPr>
        <xdr:cNvPr id="315" name="直線コネクタ 314"/>
        <xdr:cNvCxnSpPr/>
      </xdr:nvCxnSpPr>
      <xdr:spPr>
        <a:xfrm>
          <a:off x="13893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117856</xdr:rowOff>
    </xdr:to>
    <xdr:cxnSp macro="">
      <xdr:nvCxnSpPr>
        <xdr:cNvPr id="318" name="直線コネクタ 317"/>
        <xdr:cNvCxnSpPr/>
      </xdr:nvCxnSpPr>
      <xdr:spPr>
        <a:xfrm flipV="1">
          <a:off x="13004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8" name="円/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9"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30" name="円/楕円 329"/>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31" name="テキスト ボックス 33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32" name="円/楕円 331"/>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121429</xdr:rowOff>
    </xdr:from>
    <xdr:ext cx="762000" cy="259045"/>
    <xdr:sp macro="" textlink="">
      <xdr:nvSpPr>
        <xdr:cNvPr id="333" name="テキスト ボックス 332"/>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34" name="円/楕円 333"/>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35" name="テキスト ボックス 334"/>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6" name="円/楕円 335"/>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7" name="テキスト ボックス 336"/>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前年と比較して決算額は減少したものの比率は増加し、依然として類似団体内平均値を大きく上回っている。</a:t>
          </a:r>
          <a:endParaRPr kumimoji="1" lang="en-US" altLang="ja-JP" sz="1200">
            <a:latin typeface="ＭＳ Ｐゴシック"/>
          </a:endParaRPr>
        </a:p>
        <a:p>
          <a:r>
            <a:rPr kumimoji="1" lang="ja-JP" altLang="en-US" sz="1200">
              <a:latin typeface="ＭＳ Ｐゴシック"/>
            </a:rPr>
            <a:t>　過去から継続的に取り組んできた、宅地開発等によるまちづくりの財源として地方債を発行してきたことが数値の高い要因となっている。</a:t>
          </a:r>
        </a:p>
        <a:p>
          <a:r>
            <a:rPr kumimoji="1" lang="ja-JP" altLang="en-US" sz="1200">
              <a:latin typeface="ＭＳ Ｐゴシック"/>
            </a:rPr>
            <a:t>　今後、</a:t>
          </a:r>
          <a:r>
            <a:rPr kumimoji="1" lang="en-US" altLang="ja-JP" sz="1200">
              <a:latin typeface="ＭＳ Ｐゴシック"/>
            </a:rPr>
            <a:t>『</a:t>
          </a:r>
          <a:r>
            <a:rPr kumimoji="1" lang="ja-JP" altLang="en-US" sz="1200">
              <a:latin typeface="ＭＳ Ｐゴシック"/>
            </a:rPr>
            <a:t>新規市債発行額を元金償還額以内に抑制する</a:t>
          </a:r>
          <a:r>
            <a:rPr kumimoji="1" lang="en-US" altLang="ja-JP" sz="1200">
              <a:latin typeface="ＭＳ Ｐゴシック"/>
            </a:rPr>
            <a:t>』</a:t>
          </a:r>
          <a:r>
            <a:rPr kumimoji="1" lang="ja-JP" altLang="en-US" sz="1200">
              <a:latin typeface="ＭＳ Ｐゴシック"/>
            </a:rPr>
            <a:t>という基本方針を徹底し、交付税措置のある地方債の活用や、より有利な利率での借入を追求し比率の改善に努める。</a:t>
          </a: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xdr:rowOff>
    </xdr:from>
    <xdr:to>
      <xdr:col>7</xdr:col>
      <xdr:colOff>15875</xdr:colOff>
      <xdr:row>80</xdr:row>
      <xdr:rowOff>35561</xdr:rowOff>
    </xdr:to>
    <xdr:cxnSp macro="">
      <xdr:nvCxnSpPr>
        <xdr:cNvPr id="367" name="直線コネクタ 366"/>
        <xdr:cNvCxnSpPr/>
      </xdr:nvCxnSpPr>
      <xdr:spPr>
        <a:xfrm>
          <a:off x="3987800" y="137195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3556</xdr:rowOff>
    </xdr:from>
    <xdr:to>
      <xdr:col>5</xdr:col>
      <xdr:colOff>549275</xdr:colOff>
      <xdr:row>80</xdr:row>
      <xdr:rowOff>94996</xdr:rowOff>
    </xdr:to>
    <xdr:cxnSp macro="">
      <xdr:nvCxnSpPr>
        <xdr:cNvPr id="370" name="直線コネクタ 369"/>
        <xdr:cNvCxnSpPr/>
      </xdr:nvCxnSpPr>
      <xdr:spPr>
        <a:xfrm flipV="1">
          <a:off x="3098800" y="13719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94996</xdr:rowOff>
    </xdr:from>
    <xdr:to>
      <xdr:col>4</xdr:col>
      <xdr:colOff>346075</xdr:colOff>
      <xdr:row>80</xdr:row>
      <xdr:rowOff>117856</xdr:rowOff>
    </xdr:to>
    <xdr:cxnSp macro="">
      <xdr:nvCxnSpPr>
        <xdr:cNvPr id="373" name="直線コネクタ 372"/>
        <xdr:cNvCxnSpPr/>
      </xdr:nvCxnSpPr>
      <xdr:spPr>
        <a:xfrm flipV="1">
          <a:off x="2209800" y="13810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76708</xdr:rowOff>
    </xdr:from>
    <xdr:to>
      <xdr:col>3</xdr:col>
      <xdr:colOff>142875</xdr:colOff>
      <xdr:row>80</xdr:row>
      <xdr:rowOff>117856</xdr:rowOff>
    </xdr:to>
    <xdr:cxnSp macro="">
      <xdr:nvCxnSpPr>
        <xdr:cNvPr id="376" name="直線コネクタ 375"/>
        <xdr:cNvCxnSpPr/>
      </xdr:nvCxnSpPr>
      <xdr:spPr>
        <a:xfrm>
          <a:off x="1320800" y="137927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156211</xdr:rowOff>
    </xdr:from>
    <xdr:to>
      <xdr:col>7</xdr:col>
      <xdr:colOff>66675</xdr:colOff>
      <xdr:row>80</xdr:row>
      <xdr:rowOff>86361</xdr:rowOff>
    </xdr:to>
    <xdr:sp macro="" textlink="">
      <xdr:nvSpPr>
        <xdr:cNvPr id="386" name="円/楕円 385"/>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64788</xdr:rowOff>
    </xdr:from>
    <xdr:ext cx="762000" cy="259045"/>
    <xdr:sp macro="" textlink="">
      <xdr:nvSpPr>
        <xdr:cNvPr id="387" name="公債費該当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124206</xdr:rowOff>
    </xdr:from>
    <xdr:to>
      <xdr:col>5</xdr:col>
      <xdr:colOff>600075</xdr:colOff>
      <xdr:row>80</xdr:row>
      <xdr:rowOff>54356</xdr:rowOff>
    </xdr:to>
    <xdr:sp macro="" textlink="">
      <xdr:nvSpPr>
        <xdr:cNvPr id="388" name="円/楕円 387"/>
        <xdr:cNvSpPr/>
      </xdr:nvSpPr>
      <xdr:spPr>
        <a:xfrm>
          <a:off x="3937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39133</xdr:rowOff>
    </xdr:from>
    <xdr:ext cx="736600" cy="259045"/>
    <xdr:sp macro="" textlink="">
      <xdr:nvSpPr>
        <xdr:cNvPr id="389" name="テキスト ボックス 388"/>
        <xdr:cNvSpPr txBox="1"/>
      </xdr:nvSpPr>
      <xdr:spPr>
        <a:xfrm>
          <a:off x="3606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44196</xdr:rowOff>
    </xdr:from>
    <xdr:to>
      <xdr:col>4</xdr:col>
      <xdr:colOff>396875</xdr:colOff>
      <xdr:row>80</xdr:row>
      <xdr:rowOff>145796</xdr:rowOff>
    </xdr:to>
    <xdr:sp macro="" textlink="">
      <xdr:nvSpPr>
        <xdr:cNvPr id="390" name="円/楕円 389"/>
        <xdr:cNvSpPr/>
      </xdr:nvSpPr>
      <xdr:spPr>
        <a:xfrm>
          <a:off x="3048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130573</xdr:rowOff>
    </xdr:from>
    <xdr:ext cx="762000" cy="259045"/>
    <xdr:sp macro="" textlink="">
      <xdr:nvSpPr>
        <xdr:cNvPr id="391" name="テキスト ボックス 390"/>
        <xdr:cNvSpPr txBox="1"/>
      </xdr:nvSpPr>
      <xdr:spPr>
        <a:xfrm>
          <a:off x="2717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67056</xdr:rowOff>
    </xdr:from>
    <xdr:to>
      <xdr:col>3</xdr:col>
      <xdr:colOff>193675</xdr:colOff>
      <xdr:row>80</xdr:row>
      <xdr:rowOff>168656</xdr:rowOff>
    </xdr:to>
    <xdr:sp macro="" textlink="">
      <xdr:nvSpPr>
        <xdr:cNvPr id="392" name="円/楕円 391"/>
        <xdr:cNvSpPr/>
      </xdr:nvSpPr>
      <xdr:spPr>
        <a:xfrm>
          <a:off x="2159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153433</xdr:rowOff>
    </xdr:from>
    <xdr:ext cx="762000" cy="259045"/>
    <xdr:sp macro="" textlink="">
      <xdr:nvSpPr>
        <xdr:cNvPr id="393" name="テキスト ボックス 392"/>
        <xdr:cNvSpPr txBox="1"/>
      </xdr:nvSpPr>
      <xdr:spPr>
        <a:xfrm>
          <a:off x="1828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25908</xdr:rowOff>
    </xdr:from>
    <xdr:to>
      <xdr:col>1</xdr:col>
      <xdr:colOff>676275</xdr:colOff>
      <xdr:row>80</xdr:row>
      <xdr:rowOff>127508</xdr:rowOff>
    </xdr:to>
    <xdr:sp macro="" textlink="">
      <xdr:nvSpPr>
        <xdr:cNvPr id="394" name="円/楕円 393"/>
        <xdr:cNvSpPr/>
      </xdr:nvSpPr>
      <xdr:spPr>
        <a:xfrm>
          <a:off x="1270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112285</xdr:rowOff>
    </xdr:from>
    <xdr:ext cx="762000" cy="259045"/>
    <xdr:sp macro="" textlink="">
      <xdr:nvSpPr>
        <xdr:cNvPr id="395" name="テキスト ボックス 394"/>
        <xdr:cNvSpPr txBox="1"/>
      </xdr:nvSpPr>
      <xdr:spPr>
        <a:xfrm>
          <a:off x="939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類似団体内平均値よりは下回っているものの、前年度よりも比率は増加した。最も大きな要因は、退職手当の増加による人件費の増加である。</a:t>
          </a:r>
          <a:endParaRPr kumimoji="1" lang="en-US" altLang="ja-JP" sz="1300">
            <a:latin typeface="ＭＳ Ｐゴシック"/>
          </a:endParaRPr>
        </a:p>
        <a:p>
          <a:r>
            <a:rPr kumimoji="1" lang="ja-JP" altLang="en-US" sz="1300">
              <a:latin typeface="ＭＳ Ｐゴシック"/>
            </a:rPr>
            <a:t>　当市においては公債費の負担抑制が大きな課題としてあげられ、抑制に向けた方針を徹底し徐々に負担は減少している。一方で人件費や扶助費といった費用においても歳出抑制に向けた努力を徹底し、健全な市政運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146050</xdr:rowOff>
    </xdr:from>
    <xdr:to>
      <xdr:col>24</xdr:col>
      <xdr:colOff>31750</xdr:colOff>
      <xdr:row>75</xdr:row>
      <xdr:rowOff>1270</xdr:rowOff>
    </xdr:to>
    <xdr:cxnSp macro="">
      <xdr:nvCxnSpPr>
        <xdr:cNvPr id="428" name="直線コネクタ 427"/>
        <xdr:cNvCxnSpPr/>
      </xdr:nvCxnSpPr>
      <xdr:spPr>
        <a:xfrm>
          <a:off x="15671800" y="126619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146050</xdr:rowOff>
    </xdr:from>
    <xdr:to>
      <xdr:col>22</xdr:col>
      <xdr:colOff>565150</xdr:colOff>
      <xdr:row>74</xdr:row>
      <xdr:rowOff>12700</xdr:rowOff>
    </xdr:to>
    <xdr:cxnSp macro="">
      <xdr:nvCxnSpPr>
        <xdr:cNvPr id="431" name="直線コネクタ 430"/>
        <xdr:cNvCxnSpPr/>
      </xdr:nvCxnSpPr>
      <xdr:spPr>
        <a:xfrm flipV="1">
          <a:off x="14782800" y="1266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8890</xdr:rowOff>
    </xdr:from>
    <xdr:to>
      <xdr:col>21</xdr:col>
      <xdr:colOff>361950</xdr:colOff>
      <xdr:row>74</xdr:row>
      <xdr:rowOff>12700</xdr:rowOff>
    </xdr:to>
    <xdr:cxnSp macro="">
      <xdr:nvCxnSpPr>
        <xdr:cNvPr id="434" name="直線コネクタ 433"/>
        <xdr:cNvCxnSpPr/>
      </xdr:nvCxnSpPr>
      <xdr:spPr>
        <a:xfrm>
          <a:off x="13893800" y="125247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8890</xdr:rowOff>
    </xdr:from>
    <xdr:to>
      <xdr:col>20</xdr:col>
      <xdr:colOff>158750</xdr:colOff>
      <xdr:row>73</xdr:row>
      <xdr:rowOff>119380</xdr:rowOff>
    </xdr:to>
    <xdr:cxnSp macro="">
      <xdr:nvCxnSpPr>
        <xdr:cNvPr id="437" name="直線コネクタ 436"/>
        <xdr:cNvCxnSpPr/>
      </xdr:nvCxnSpPr>
      <xdr:spPr>
        <a:xfrm flipV="1">
          <a:off x="13004800" y="125247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47" name="円/楕円 446"/>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138447</xdr:rowOff>
    </xdr:from>
    <xdr:ext cx="762000" cy="259045"/>
    <xdr:sp macro="" textlink="">
      <xdr:nvSpPr>
        <xdr:cNvPr id="448"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95250</xdr:rowOff>
    </xdr:from>
    <xdr:to>
      <xdr:col>22</xdr:col>
      <xdr:colOff>615950</xdr:colOff>
      <xdr:row>74</xdr:row>
      <xdr:rowOff>25400</xdr:rowOff>
    </xdr:to>
    <xdr:sp macro="" textlink="">
      <xdr:nvSpPr>
        <xdr:cNvPr id="449" name="円/楕円 448"/>
        <xdr:cNvSpPr/>
      </xdr:nvSpPr>
      <xdr:spPr>
        <a:xfrm>
          <a:off x="15621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35577</xdr:rowOff>
    </xdr:from>
    <xdr:ext cx="736600" cy="259045"/>
    <xdr:sp macro="" textlink="">
      <xdr:nvSpPr>
        <xdr:cNvPr id="450" name="テキスト ボックス 449"/>
        <xdr:cNvSpPr txBox="1"/>
      </xdr:nvSpPr>
      <xdr:spPr>
        <a:xfrm>
          <a:off x="15290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133350</xdr:rowOff>
    </xdr:from>
    <xdr:to>
      <xdr:col>21</xdr:col>
      <xdr:colOff>412750</xdr:colOff>
      <xdr:row>74</xdr:row>
      <xdr:rowOff>63500</xdr:rowOff>
    </xdr:to>
    <xdr:sp macro="" textlink="">
      <xdr:nvSpPr>
        <xdr:cNvPr id="451" name="円/楕円 450"/>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73677</xdr:rowOff>
    </xdr:from>
    <xdr:ext cx="762000" cy="259045"/>
    <xdr:sp macro="" textlink="">
      <xdr:nvSpPr>
        <xdr:cNvPr id="452" name="テキスト ボックス 451"/>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129540</xdr:rowOff>
    </xdr:from>
    <xdr:to>
      <xdr:col>20</xdr:col>
      <xdr:colOff>209550</xdr:colOff>
      <xdr:row>73</xdr:row>
      <xdr:rowOff>59690</xdr:rowOff>
    </xdr:to>
    <xdr:sp macro="" textlink="">
      <xdr:nvSpPr>
        <xdr:cNvPr id="453" name="円/楕円 452"/>
        <xdr:cNvSpPr/>
      </xdr:nvSpPr>
      <xdr:spPr>
        <a:xfrm>
          <a:off x="13843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69867</xdr:rowOff>
    </xdr:from>
    <xdr:ext cx="762000" cy="259045"/>
    <xdr:sp macro="" textlink="">
      <xdr:nvSpPr>
        <xdr:cNvPr id="454" name="テキスト ボックス 453"/>
        <xdr:cNvSpPr txBox="1"/>
      </xdr:nvSpPr>
      <xdr:spPr>
        <a:xfrm>
          <a:off x="13512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68580</xdr:rowOff>
    </xdr:from>
    <xdr:to>
      <xdr:col>19</xdr:col>
      <xdr:colOff>6350</xdr:colOff>
      <xdr:row>73</xdr:row>
      <xdr:rowOff>170180</xdr:rowOff>
    </xdr:to>
    <xdr:sp macro="" textlink="">
      <xdr:nvSpPr>
        <xdr:cNvPr id="455" name="円/楕円 454"/>
        <xdr:cNvSpPr/>
      </xdr:nvSpPr>
      <xdr:spPr>
        <a:xfrm>
          <a:off x="12954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8907</xdr:rowOff>
    </xdr:from>
    <xdr:ext cx="762000" cy="259045"/>
    <xdr:sp macro="" textlink="">
      <xdr:nvSpPr>
        <xdr:cNvPr id="456" name="テキスト ボックス 455"/>
        <xdr:cNvSpPr txBox="1"/>
      </xdr:nvSpPr>
      <xdr:spPr>
        <a:xfrm>
          <a:off x="12623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奈良県香芝市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33579</xdr:rowOff>
    </xdr:from>
    <xdr:to>
      <xdr:col>4</xdr:col>
      <xdr:colOff>1117600</xdr:colOff>
      <xdr:row>18</xdr:row>
      <xdr:rowOff>34931</xdr:rowOff>
    </xdr:to>
    <xdr:cxnSp macro="">
      <xdr:nvCxnSpPr>
        <xdr:cNvPr id="50" name="直線コネクタ 49"/>
        <xdr:cNvCxnSpPr/>
      </xdr:nvCxnSpPr>
      <xdr:spPr bwMode="auto">
        <a:xfrm flipV="1">
          <a:off x="5003800" y="3167304"/>
          <a:ext cx="6477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34874</xdr:rowOff>
    </xdr:from>
    <xdr:to>
      <xdr:col>4</xdr:col>
      <xdr:colOff>469900</xdr:colOff>
      <xdr:row>18</xdr:row>
      <xdr:rowOff>34931</xdr:rowOff>
    </xdr:to>
    <xdr:cxnSp macro="">
      <xdr:nvCxnSpPr>
        <xdr:cNvPr id="53" name="直線コネクタ 52"/>
        <xdr:cNvCxnSpPr/>
      </xdr:nvCxnSpPr>
      <xdr:spPr bwMode="auto">
        <a:xfrm>
          <a:off x="4305300" y="3168599"/>
          <a:ext cx="698500" cy="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34874</xdr:rowOff>
    </xdr:from>
    <xdr:to>
      <xdr:col>3</xdr:col>
      <xdr:colOff>904875</xdr:colOff>
      <xdr:row>18</xdr:row>
      <xdr:rowOff>139364</xdr:rowOff>
    </xdr:to>
    <xdr:cxnSp macro="">
      <xdr:nvCxnSpPr>
        <xdr:cNvPr id="56" name="直線コネクタ 55"/>
        <xdr:cNvCxnSpPr/>
      </xdr:nvCxnSpPr>
      <xdr:spPr bwMode="auto">
        <a:xfrm flipV="1">
          <a:off x="3606800" y="3168599"/>
          <a:ext cx="698500" cy="10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112351</xdr:rowOff>
    </xdr:from>
    <xdr:to>
      <xdr:col>3</xdr:col>
      <xdr:colOff>206375</xdr:colOff>
      <xdr:row>18</xdr:row>
      <xdr:rowOff>139364</xdr:rowOff>
    </xdr:to>
    <xdr:cxnSp macro="">
      <xdr:nvCxnSpPr>
        <xdr:cNvPr id="59" name="直線コネクタ 58"/>
        <xdr:cNvCxnSpPr/>
      </xdr:nvCxnSpPr>
      <xdr:spPr bwMode="auto">
        <a:xfrm>
          <a:off x="2908300" y="3246076"/>
          <a:ext cx="6985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154229</xdr:rowOff>
    </xdr:from>
    <xdr:to>
      <xdr:col>5</xdr:col>
      <xdr:colOff>34925</xdr:colOff>
      <xdr:row>18</xdr:row>
      <xdr:rowOff>84379</xdr:rowOff>
    </xdr:to>
    <xdr:sp macro="" textlink="">
      <xdr:nvSpPr>
        <xdr:cNvPr id="69" name="円/楕円 68"/>
        <xdr:cNvSpPr/>
      </xdr:nvSpPr>
      <xdr:spPr bwMode="auto">
        <a:xfrm>
          <a:off x="5600700" y="311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126306</xdr:rowOff>
    </xdr:from>
    <xdr:ext cx="762000" cy="259045"/>
    <xdr:sp macro="" textlink="">
      <xdr:nvSpPr>
        <xdr:cNvPr id="70" name="人口1人当たり決算額の推移該当値テキスト130"/>
        <xdr:cNvSpPr txBox="1"/>
      </xdr:nvSpPr>
      <xdr:spPr>
        <a:xfrm>
          <a:off x="5740400" y="30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155581</xdr:rowOff>
    </xdr:from>
    <xdr:to>
      <xdr:col>4</xdr:col>
      <xdr:colOff>520700</xdr:colOff>
      <xdr:row>18</xdr:row>
      <xdr:rowOff>85731</xdr:rowOff>
    </xdr:to>
    <xdr:sp macro="" textlink="">
      <xdr:nvSpPr>
        <xdr:cNvPr id="71" name="円/楕円 70"/>
        <xdr:cNvSpPr/>
      </xdr:nvSpPr>
      <xdr:spPr bwMode="auto">
        <a:xfrm>
          <a:off x="4953000" y="311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70508</xdr:rowOff>
    </xdr:from>
    <xdr:ext cx="736600" cy="259045"/>
    <xdr:sp macro="" textlink="">
      <xdr:nvSpPr>
        <xdr:cNvPr id="72" name="テキスト ボックス 71"/>
        <xdr:cNvSpPr txBox="1"/>
      </xdr:nvSpPr>
      <xdr:spPr>
        <a:xfrm>
          <a:off x="4622800" y="320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155524</xdr:rowOff>
    </xdr:from>
    <xdr:to>
      <xdr:col>3</xdr:col>
      <xdr:colOff>955675</xdr:colOff>
      <xdr:row>18</xdr:row>
      <xdr:rowOff>85674</xdr:rowOff>
    </xdr:to>
    <xdr:sp macro="" textlink="">
      <xdr:nvSpPr>
        <xdr:cNvPr id="73" name="円/楕円 72"/>
        <xdr:cNvSpPr/>
      </xdr:nvSpPr>
      <xdr:spPr bwMode="auto">
        <a:xfrm>
          <a:off x="4254500" y="311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70451</xdr:rowOff>
    </xdr:from>
    <xdr:ext cx="762000" cy="259045"/>
    <xdr:sp macro="" textlink="">
      <xdr:nvSpPr>
        <xdr:cNvPr id="74" name="テキスト ボックス 73"/>
        <xdr:cNvSpPr txBox="1"/>
      </xdr:nvSpPr>
      <xdr:spPr>
        <a:xfrm>
          <a:off x="3924300" y="32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88563</xdr:rowOff>
    </xdr:from>
    <xdr:to>
      <xdr:col>3</xdr:col>
      <xdr:colOff>257175</xdr:colOff>
      <xdr:row>19</xdr:row>
      <xdr:rowOff>18714</xdr:rowOff>
    </xdr:to>
    <xdr:sp macro="" textlink="">
      <xdr:nvSpPr>
        <xdr:cNvPr id="75" name="円/楕円 74"/>
        <xdr:cNvSpPr/>
      </xdr:nvSpPr>
      <xdr:spPr bwMode="auto">
        <a:xfrm>
          <a:off x="3556000" y="32222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3491</xdr:rowOff>
    </xdr:from>
    <xdr:ext cx="762000" cy="259045"/>
    <xdr:sp macro="" textlink="">
      <xdr:nvSpPr>
        <xdr:cNvPr id="76" name="テキスト ボックス 75"/>
        <xdr:cNvSpPr txBox="1"/>
      </xdr:nvSpPr>
      <xdr:spPr>
        <a:xfrm>
          <a:off x="3225800" y="33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61551</xdr:rowOff>
    </xdr:from>
    <xdr:to>
      <xdr:col>2</xdr:col>
      <xdr:colOff>692150</xdr:colOff>
      <xdr:row>18</xdr:row>
      <xdr:rowOff>163151</xdr:rowOff>
    </xdr:to>
    <xdr:sp macro="" textlink="">
      <xdr:nvSpPr>
        <xdr:cNvPr id="77" name="円/楕円 76"/>
        <xdr:cNvSpPr/>
      </xdr:nvSpPr>
      <xdr:spPr bwMode="auto">
        <a:xfrm>
          <a:off x="2857500" y="31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147928</xdr:rowOff>
    </xdr:from>
    <xdr:ext cx="762000" cy="259045"/>
    <xdr:sp macro="" textlink="">
      <xdr:nvSpPr>
        <xdr:cNvPr id="78" name="テキスト ボックス 77"/>
        <xdr:cNvSpPr txBox="1"/>
      </xdr:nvSpPr>
      <xdr:spPr>
        <a:xfrm>
          <a:off x="2527300" y="328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328206</xdr:rowOff>
    </xdr:from>
    <xdr:to>
      <xdr:col>4</xdr:col>
      <xdr:colOff>1117600</xdr:colOff>
      <xdr:row>34</xdr:row>
      <xdr:rowOff>329368</xdr:rowOff>
    </xdr:to>
    <xdr:cxnSp macro="">
      <xdr:nvCxnSpPr>
        <xdr:cNvPr id="111" name="直線コネクタ 110"/>
        <xdr:cNvCxnSpPr/>
      </xdr:nvCxnSpPr>
      <xdr:spPr bwMode="auto">
        <a:xfrm>
          <a:off x="5003800" y="6595656"/>
          <a:ext cx="6477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328206</xdr:rowOff>
    </xdr:from>
    <xdr:to>
      <xdr:col>4</xdr:col>
      <xdr:colOff>469900</xdr:colOff>
      <xdr:row>34</xdr:row>
      <xdr:rowOff>333521</xdr:rowOff>
    </xdr:to>
    <xdr:cxnSp macro="">
      <xdr:nvCxnSpPr>
        <xdr:cNvPr id="114" name="直線コネクタ 113"/>
        <xdr:cNvCxnSpPr/>
      </xdr:nvCxnSpPr>
      <xdr:spPr bwMode="auto">
        <a:xfrm flipV="1">
          <a:off x="4305300" y="6595656"/>
          <a:ext cx="698500" cy="5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310242</xdr:rowOff>
    </xdr:from>
    <xdr:to>
      <xdr:col>3</xdr:col>
      <xdr:colOff>904875</xdr:colOff>
      <xdr:row>34</xdr:row>
      <xdr:rowOff>333521</xdr:rowOff>
    </xdr:to>
    <xdr:cxnSp macro="">
      <xdr:nvCxnSpPr>
        <xdr:cNvPr id="117" name="直線コネクタ 116"/>
        <xdr:cNvCxnSpPr/>
      </xdr:nvCxnSpPr>
      <xdr:spPr bwMode="auto">
        <a:xfrm>
          <a:off x="3606800" y="6577692"/>
          <a:ext cx="698500" cy="2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296773</xdr:rowOff>
    </xdr:from>
    <xdr:to>
      <xdr:col>3</xdr:col>
      <xdr:colOff>206375</xdr:colOff>
      <xdr:row>34</xdr:row>
      <xdr:rowOff>310242</xdr:rowOff>
    </xdr:to>
    <xdr:cxnSp macro="">
      <xdr:nvCxnSpPr>
        <xdr:cNvPr id="120" name="直線コネクタ 119"/>
        <xdr:cNvCxnSpPr/>
      </xdr:nvCxnSpPr>
      <xdr:spPr bwMode="auto">
        <a:xfrm>
          <a:off x="2908300" y="6564223"/>
          <a:ext cx="698500" cy="1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278568</xdr:rowOff>
    </xdr:from>
    <xdr:to>
      <xdr:col>5</xdr:col>
      <xdr:colOff>34925</xdr:colOff>
      <xdr:row>35</xdr:row>
      <xdr:rowOff>37268</xdr:rowOff>
    </xdr:to>
    <xdr:sp macro="" textlink="">
      <xdr:nvSpPr>
        <xdr:cNvPr id="130" name="円/楕円 129"/>
        <xdr:cNvSpPr/>
      </xdr:nvSpPr>
      <xdr:spPr bwMode="auto">
        <a:xfrm>
          <a:off x="5600700" y="654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123645</xdr:rowOff>
    </xdr:from>
    <xdr:ext cx="762000" cy="259045"/>
    <xdr:sp macro="" textlink="">
      <xdr:nvSpPr>
        <xdr:cNvPr id="131" name="人口1人当たり決算額の推移該当値テキスト445"/>
        <xdr:cNvSpPr txBox="1"/>
      </xdr:nvSpPr>
      <xdr:spPr>
        <a:xfrm>
          <a:off x="5740400" y="639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30,377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277406</xdr:rowOff>
    </xdr:from>
    <xdr:to>
      <xdr:col>4</xdr:col>
      <xdr:colOff>520700</xdr:colOff>
      <xdr:row>35</xdr:row>
      <xdr:rowOff>36106</xdr:rowOff>
    </xdr:to>
    <xdr:sp macro="" textlink="">
      <xdr:nvSpPr>
        <xdr:cNvPr id="132" name="円/楕円 131"/>
        <xdr:cNvSpPr/>
      </xdr:nvSpPr>
      <xdr:spPr bwMode="auto">
        <a:xfrm>
          <a:off x="4953000" y="654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46283</xdr:rowOff>
    </xdr:from>
    <xdr:ext cx="736600" cy="259045"/>
    <xdr:sp macro="" textlink="">
      <xdr:nvSpPr>
        <xdr:cNvPr id="133" name="テキスト ボックス 132"/>
        <xdr:cNvSpPr txBox="1"/>
      </xdr:nvSpPr>
      <xdr:spPr>
        <a:xfrm>
          <a:off x="4622800" y="631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282721</xdr:rowOff>
    </xdr:from>
    <xdr:to>
      <xdr:col>3</xdr:col>
      <xdr:colOff>955675</xdr:colOff>
      <xdr:row>35</xdr:row>
      <xdr:rowOff>41421</xdr:rowOff>
    </xdr:to>
    <xdr:sp macro="" textlink="">
      <xdr:nvSpPr>
        <xdr:cNvPr id="134" name="円/楕円 133"/>
        <xdr:cNvSpPr/>
      </xdr:nvSpPr>
      <xdr:spPr bwMode="auto">
        <a:xfrm>
          <a:off x="4254500" y="655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51598</xdr:rowOff>
    </xdr:from>
    <xdr:ext cx="762000" cy="259045"/>
    <xdr:sp macro="" textlink="">
      <xdr:nvSpPr>
        <xdr:cNvPr id="135" name="テキスト ボックス 134"/>
        <xdr:cNvSpPr txBox="1"/>
      </xdr:nvSpPr>
      <xdr:spPr>
        <a:xfrm>
          <a:off x="3924300" y="631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259442</xdr:rowOff>
    </xdr:from>
    <xdr:to>
      <xdr:col>3</xdr:col>
      <xdr:colOff>257175</xdr:colOff>
      <xdr:row>35</xdr:row>
      <xdr:rowOff>18142</xdr:rowOff>
    </xdr:to>
    <xdr:sp macro="" textlink="">
      <xdr:nvSpPr>
        <xdr:cNvPr id="136" name="円/楕円 135"/>
        <xdr:cNvSpPr/>
      </xdr:nvSpPr>
      <xdr:spPr bwMode="auto">
        <a:xfrm>
          <a:off x="3556000" y="652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28319</xdr:rowOff>
    </xdr:from>
    <xdr:ext cx="762000" cy="259045"/>
    <xdr:sp macro="" textlink="">
      <xdr:nvSpPr>
        <xdr:cNvPr id="137" name="テキスト ボックス 136"/>
        <xdr:cNvSpPr txBox="1"/>
      </xdr:nvSpPr>
      <xdr:spPr>
        <a:xfrm>
          <a:off x="3225800" y="629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245973</xdr:rowOff>
    </xdr:from>
    <xdr:to>
      <xdr:col>2</xdr:col>
      <xdr:colOff>692150</xdr:colOff>
      <xdr:row>35</xdr:row>
      <xdr:rowOff>4673</xdr:rowOff>
    </xdr:to>
    <xdr:sp macro="" textlink="">
      <xdr:nvSpPr>
        <xdr:cNvPr id="138" name="円/楕円 137"/>
        <xdr:cNvSpPr/>
      </xdr:nvSpPr>
      <xdr:spPr bwMode="auto">
        <a:xfrm>
          <a:off x="2857500" y="65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14851</xdr:rowOff>
    </xdr:from>
    <xdr:ext cx="762000" cy="259045"/>
    <xdr:sp macro="" textlink="">
      <xdr:nvSpPr>
        <xdr:cNvPr id="139" name="テキスト ボックス 138"/>
        <xdr:cNvSpPr txBox="1"/>
      </xdr:nvSpPr>
      <xdr:spPr>
        <a:xfrm>
          <a:off x="25273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8141</xdr:rowOff>
    </xdr:from>
    <xdr:to>
      <xdr:col>6</xdr:col>
      <xdr:colOff>511175</xdr:colOff>
      <xdr:row>37</xdr:row>
      <xdr:rowOff>99741</xdr:rowOff>
    </xdr:to>
    <xdr:cxnSp macro="">
      <xdr:nvCxnSpPr>
        <xdr:cNvPr id="59" name="直線コネクタ 58"/>
        <xdr:cNvCxnSpPr/>
      </xdr:nvCxnSpPr>
      <xdr:spPr>
        <a:xfrm flipV="1">
          <a:off x="3797300" y="6351791"/>
          <a:ext cx="838200" cy="9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62273</xdr:rowOff>
    </xdr:from>
    <xdr:to>
      <xdr:col>5</xdr:col>
      <xdr:colOff>358775</xdr:colOff>
      <xdr:row>37</xdr:row>
      <xdr:rowOff>99741</xdr:rowOff>
    </xdr:to>
    <xdr:cxnSp macro="">
      <xdr:nvCxnSpPr>
        <xdr:cNvPr id="62" name="直線コネクタ 61"/>
        <xdr:cNvCxnSpPr/>
      </xdr:nvCxnSpPr>
      <xdr:spPr>
        <a:xfrm>
          <a:off x="2908300" y="6405923"/>
          <a:ext cx="889000" cy="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62273</xdr:rowOff>
    </xdr:from>
    <xdr:to>
      <xdr:col>4</xdr:col>
      <xdr:colOff>155575</xdr:colOff>
      <xdr:row>37</xdr:row>
      <xdr:rowOff>64285</xdr:rowOff>
    </xdr:to>
    <xdr:cxnSp macro="">
      <xdr:nvCxnSpPr>
        <xdr:cNvPr id="65" name="直線コネクタ 64"/>
        <xdr:cNvCxnSpPr/>
      </xdr:nvCxnSpPr>
      <xdr:spPr>
        <a:xfrm flipV="1">
          <a:off x="2019300" y="640592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64285</xdr:rowOff>
    </xdr:from>
    <xdr:to>
      <xdr:col>2</xdr:col>
      <xdr:colOff>638175</xdr:colOff>
      <xdr:row>38</xdr:row>
      <xdr:rowOff>11958</xdr:rowOff>
    </xdr:to>
    <xdr:cxnSp macro="">
      <xdr:nvCxnSpPr>
        <xdr:cNvPr id="68" name="直線コネクタ 67"/>
        <xdr:cNvCxnSpPr/>
      </xdr:nvCxnSpPr>
      <xdr:spPr>
        <a:xfrm flipV="1">
          <a:off x="1130300" y="6407935"/>
          <a:ext cx="889000" cy="1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128791</xdr:rowOff>
    </xdr:from>
    <xdr:to>
      <xdr:col>6</xdr:col>
      <xdr:colOff>561975</xdr:colOff>
      <xdr:row>37</xdr:row>
      <xdr:rowOff>58941</xdr:rowOff>
    </xdr:to>
    <xdr:sp macro="" textlink="">
      <xdr:nvSpPr>
        <xdr:cNvPr id="78" name="円/楕円 77"/>
        <xdr:cNvSpPr/>
      </xdr:nvSpPr>
      <xdr:spPr>
        <a:xfrm>
          <a:off x="4584700" y="63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107218</xdr:rowOff>
    </xdr:from>
    <xdr:ext cx="534377" cy="259045"/>
    <xdr:sp macro="" textlink="">
      <xdr:nvSpPr>
        <xdr:cNvPr id="79" name="人件費該当値テキスト"/>
        <xdr:cNvSpPr txBox="1"/>
      </xdr:nvSpPr>
      <xdr:spPr>
        <a:xfrm>
          <a:off x="4686300" y="62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48941</xdr:rowOff>
    </xdr:from>
    <xdr:to>
      <xdr:col>5</xdr:col>
      <xdr:colOff>409575</xdr:colOff>
      <xdr:row>37</xdr:row>
      <xdr:rowOff>150541</xdr:rowOff>
    </xdr:to>
    <xdr:sp macro="" textlink="">
      <xdr:nvSpPr>
        <xdr:cNvPr id="80" name="円/楕円 79"/>
        <xdr:cNvSpPr/>
      </xdr:nvSpPr>
      <xdr:spPr>
        <a:xfrm>
          <a:off x="3746500" y="6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141667</xdr:rowOff>
    </xdr:from>
    <xdr:ext cx="534377" cy="259045"/>
    <xdr:sp macro="" textlink="">
      <xdr:nvSpPr>
        <xdr:cNvPr id="81" name="テキスト ボックス 80"/>
        <xdr:cNvSpPr txBox="1"/>
      </xdr:nvSpPr>
      <xdr:spPr>
        <a:xfrm>
          <a:off x="3530111" y="64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11473</xdr:rowOff>
    </xdr:from>
    <xdr:to>
      <xdr:col>4</xdr:col>
      <xdr:colOff>206375</xdr:colOff>
      <xdr:row>37</xdr:row>
      <xdr:rowOff>113073</xdr:rowOff>
    </xdr:to>
    <xdr:sp macro="" textlink="">
      <xdr:nvSpPr>
        <xdr:cNvPr id="82" name="円/楕円 81"/>
        <xdr:cNvSpPr/>
      </xdr:nvSpPr>
      <xdr:spPr>
        <a:xfrm>
          <a:off x="2857500" y="63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104200</xdr:rowOff>
    </xdr:from>
    <xdr:ext cx="534377" cy="259045"/>
    <xdr:sp macro="" textlink="">
      <xdr:nvSpPr>
        <xdr:cNvPr id="83" name="テキスト ボックス 82"/>
        <xdr:cNvSpPr txBox="1"/>
      </xdr:nvSpPr>
      <xdr:spPr>
        <a:xfrm>
          <a:off x="2641111" y="64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13485</xdr:rowOff>
    </xdr:from>
    <xdr:to>
      <xdr:col>3</xdr:col>
      <xdr:colOff>3175</xdr:colOff>
      <xdr:row>37</xdr:row>
      <xdr:rowOff>115085</xdr:rowOff>
    </xdr:to>
    <xdr:sp macro="" textlink="">
      <xdr:nvSpPr>
        <xdr:cNvPr id="84" name="円/楕円 83"/>
        <xdr:cNvSpPr/>
      </xdr:nvSpPr>
      <xdr:spPr>
        <a:xfrm>
          <a:off x="1968500" y="63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106212</xdr:rowOff>
    </xdr:from>
    <xdr:ext cx="534377" cy="259045"/>
    <xdr:sp macro="" textlink="">
      <xdr:nvSpPr>
        <xdr:cNvPr id="85" name="テキスト ボックス 84"/>
        <xdr:cNvSpPr txBox="1"/>
      </xdr:nvSpPr>
      <xdr:spPr>
        <a:xfrm>
          <a:off x="1752111" y="644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132608</xdr:rowOff>
    </xdr:from>
    <xdr:to>
      <xdr:col>1</xdr:col>
      <xdr:colOff>485775</xdr:colOff>
      <xdr:row>38</xdr:row>
      <xdr:rowOff>62758</xdr:rowOff>
    </xdr:to>
    <xdr:sp macro="" textlink="">
      <xdr:nvSpPr>
        <xdr:cNvPr id="86" name="円/楕円 85"/>
        <xdr:cNvSpPr/>
      </xdr:nvSpPr>
      <xdr:spPr>
        <a:xfrm>
          <a:off x="1079500" y="64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53885</xdr:rowOff>
    </xdr:from>
    <xdr:ext cx="534377" cy="259045"/>
    <xdr:sp macro="" textlink="">
      <xdr:nvSpPr>
        <xdr:cNvPr id="87" name="テキスト ボックス 86"/>
        <xdr:cNvSpPr txBox="1"/>
      </xdr:nvSpPr>
      <xdr:spPr>
        <a:xfrm>
          <a:off x="863111" y="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157433</xdr:rowOff>
    </xdr:from>
    <xdr:to>
      <xdr:col>6</xdr:col>
      <xdr:colOff>511175</xdr:colOff>
      <xdr:row>58</xdr:row>
      <xdr:rowOff>13807</xdr:rowOff>
    </xdr:to>
    <xdr:cxnSp macro="">
      <xdr:nvCxnSpPr>
        <xdr:cNvPr id="119" name="直線コネクタ 118"/>
        <xdr:cNvCxnSpPr/>
      </xdr:nvCxnSpPr>
      <xdr:spPr>
        <a:xfrm>
          <a:off x="3797300" y="9930083"/>
          <a:ext cx="8382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157433</xdr:rowOff>
    </xdr:from>
    <xdr:to>
      <xdr:col>5</xdr:col>
      <xdr:colOff>358775</xdr:colOff>
      <xdr:row>58</xdr:row>
      <xdr:rowOff>80362</xdr:rowOff>
    </xdr:to>
    <xdr:cxnSp macro="">
      <xdr:nvCxnSpPr>
        <xdr:cNvPr id="122" name="直線コネクタ 121"/>
        <xdr:cNvCxnSpPr/>
      </xdr:nvCxnSpPr>
      <xdr:spPr>
        <a:xfrm flipV="1">
          <a:off x="2908300" y="9930083"/>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80362</xdr:rowOff>
    </xdr:from>
    <xdr:to>
      <xdr:col>4</xdr:col>
      <xdr:colOff>155575</xdr:colOff>
      <xdr:row>58</xdr:row>
      <xdr:rowOff>90191</xdr:rowOff>
    </xdr:to>
    <xdr:cxnSp macro="">
      <xdr:nvCxnSpPr>
        <xdr:cNvPr id="125" name="直線コネクタ 124"/>
        <xdr:cNvCxnSpPr/>
      </xdr:nvCxnSpPr>
      <xdr:spPr>
        <a:xfrm flipV="1">
          <a:off x="2019300" y="10024462"/>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90191</xdr:rowOff>
    </xdr:from>
    <xdr:to>
      <xdr:col>2</xdr:col>
      <xdr:colOff>638175</xdr:colOff>
      <xdr:row>58</xdr:row>
      <xdr:rowOff>90845</xdr:rowOff>
    </xdr:to>
    <xdr:cxnSp macro="">
      <xdr:nvCxnSpPr>
        <xdr:cNvPr id="128" name="直線コネクタ 127"/>
        <xdr:cNvCxnSpPr/>
      </xdr:nvCxnSpPr>
      <xdr:spPr>
        <a:xfrm flipV="1">
          <a:off x="1130300" y="1003429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134457</xdr:rowOff>
    </xdr:from>
    <xdr:to>
      <xdr:col>6</xdr:col>
      <xdr:colOff>561975</xdr:colOff>
      <xdr:row>58</xdr:row>
      <xdr:rowOff>64607</xdr:rowOff>
    </xdr:to>
    <xdr:sp macro="" textlink="">
      <xdr:nvSpPr>
        <xdr:cNvPr id="138" name="円/楕円 137"/>
        <xdr:cNvSpPr/>
      </xdr:nvSpPr>
      <xdr:spPr>
        <a:xfrm>
          <a:off x="4584700" y="99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112884</xdr:rowOff>
    </xdr:from>
    <xdr:ext cx="534377" cy="259045"/>
    <xdr:sp macro="" textlink="">
      <xdr:nvSpPr>
        <xdr:cNvPr id="139" name="物件費該当値テキスト"/>
        <xdr:cNvSpPr txBox="1"/>
      </xdr:nvSpPr>
      <xdr:spPr>
        <a:xfrm>
          <a:off x="4686300" y="98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106633</xdr:rowOff>
    </xdr:from>
    <xdr:to>
      <xdr:col>5</xdr:col>
      <xdr:colOff>409575</xdr:colOff>
      <xdr:row>58</xdr:row>
      <xdr:rowOff>36783</xdr:rowOff>
    </xdr:to>
    <xdr:sp macro="" textlink="">
      <xdr:nvSpPr>
        <xdr:cNvPr id="140" name="円/楕円 139"/>
        <xdr:cNvSpPr/>
      </xdr:nvSpPr>
      <xdr:spPr>
        <a:xfrm>
          <a:off x="3746500" y="98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27910</xdr:rowOff>
    </xdr:from>
    <xdr:ext cx="534377" cy="259045"/>
    <xdr:sp macro="" textlink="">
      <xdr:nvSpPr>
        <xdr:cNvPr id="141" name="テキスト ボックス 140"/>
        <xdr:cNvSpPr txBox="1"/>
      </xdr:nvSpPr>
      <xdr:spPr>
        <a:xfrm>
          <a:off x="3530111" y="997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29562</xdr:rowOff>
    </xdr:from>
    <xdr:to>
      <xdr:col>4</xdr:col>
      <xdr:colOff>206375</xdr:colOff>
      <xdr:row>58</xdr:row>
      <xdr:rowOff>131162</xdr:rowOff>
    </xdr:to>
    <xdr:sp macro="" textlink="">
      <xdr:nvSpPr>
        <xdr:cNvPr id="142" name="円/楕円 141"/>
        <xdr:cNvSpPr/>
      </xdr:nvSpPr>
      <xdr:spPr>
        <a:xfrm>
          <a:off x="2857500" y="99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122289</xdr:rowOff>
    </xdr:from>
    <xdr:ext cx="534377" cy="259045"/>
    <xdr:sp macro="" textlink="">
      <xdr:nvSpPr>
        <xdr:cNvPr id="143" name="テキスト ボックス 142"/>
        <xdr:cNvSpPr txBox="1"/>
      </xdr:nvSpPr>
      <xdr:spPr>
        <a:xfrm>
          <a:off x="2641111" y="100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39391</xdr:rowOff>
    </xdr:from>
    <xdr:to>
      <xdr:col>3</xdr:col>
      <xdr:colOff>3175</xdr:colOff>
      <xdr:row>58</xdr:row>
      <xdr:rowOff>140991</xdr:rowOff>
    </xdr:to>
    <xdr:sp macro="" textlink="">
      <xdr:nvSpPr>
        <xdr:cNvPr id="144" name="円/楕円 143"/>
        <xdr:cNvSpPr/>
      </xdr:nvSpPr>
      <xdr:spPr>
        <a:xfrm>
          <a:off x="1968500" y="99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132118</xdr:rowOff>
    </xdr:from>
    <xdr:ext cx="534377" cy="259045"/>
    <xdr:sp macro="" textlink="">
      <xdr:nvSpPr>
        <xdr:cNvPr id="145" name="テキスト ボックス 144"/>
        <xdr:cNvSpPr txBox="1"/>
      </xdr:nvSpPr>
      <xdr:spPr>
        <a:xfrm>
          <a:off x="1752111" y="100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40045</xdr:rowOff>
    </xdr:from>
    <xdr:to>
      <xdr:col>1</xdr:col>
      <xdr:colOff>485775</xdr:colOff>
      <xdr:row>58</xdr:row>
      <xdr:rowOff>141645</xdr:rowOff>
    </xdr:to>
    <xdr:sp macro="" textlink="">
      <xdr:nvSpPr>
        <xdr:cNvPr id="146" name="円/楕円 145"/>
        <xdr:cNvSpPr/>
      </xdr:nvSpPr>
      <xdr:spPr>
        <a:xfrm>
          <a:off x="1079500" y="99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132772</xdr:rowOff>
    </xdr:from>
    <xdr:ext cx="534377" cy="259045"/>
    <xdr:sp macro="" textlink="">
      <xdr:nvSpPr>
        <xdr:cNvPr id="147" name="テキスト ボックス 146"/>
        <xdr:cNvSpPr txBox="1"/>
      </xdr:nvSpPr>
      <xdr:spPr>
        <a:xfrm>
          <a:off x="863111" y="1007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132156</xdr:rowOff>
    </xdr:from>
    <xdr:to>
      <xdr:col>6</xdr:col>
      <xdr:colOff>511175</xdr:colOff>
      <xdr:row>77</xdr:row>
      <xdr:rowOff>160389</xdr:rowOff>
    </xdr:to>
    <xdr:cxnSp macro="">
      <xdr:nvCxnSpPr>
        <xdr:cNvPr id="172" name="直線コネクタ 171"/>
        <xdr:cNvCxnSpPr/>
      </xdr:nvCxnSpPr>
      <xdr:spPr>
        <a:xfrm flipV="1">
          <a:off x="3797300" y="13333806"/>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160389</xdr:rowOff>
    </xdr:from>
    <xdr:to>
      <xdr:col>5</xdr:col>
      <xdr:colOff>358775</xdr:colOff>
      <xdr:row>77</xdr:row>
      <xdr:rowOff>170675</xdr:rowOff>
    </xdr:to>
    <xdr:cxnSp macro="">
      <xdr:nvCxnSpPr>
        <xdr:cNvPr id="175" name="直線コネクタ 174"/>
        <xdr:cNvCxnSpPr/>
      </xdr:nvCxnSpPr>
      <xdr:spPr>
        <a:xfrm flipV="1">
          <a:off x="2908300" y="1336203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154330</xdr:rowOff>
    </xdr:from>
    <xdr:to>
      <xdr:col>4</xdr:col>
      <xdr:colOff>155575</xdr:colOff>
      <xdr:row>77</xdr:row>
      <xdr:rowOff>170675</xdr:rowOff>
    </xdr:to>
    <xdr:cxnSp macro="">
      <xdr:nvCxnSpPr>
        <xdr:cNvPr id="178" name="直線コネクタ 177"/>
        <xdr:cNvCxnSpPr/>
      </xdr:nvCxnSpPr>
      <xdr:spPr>
        <a:xfrm>
          <a:off x="2019300" y="13355980"/>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150273</xdr:rowOff>
    </xdr:from>
    <xdr:to>
      <xdr:col>2</xdr:col>
      <xdr:colOff>638175</xdr:colOff>
      <xdr:row>77</xdr:row>
      <xdr:rowOff>154330</xdr:rowOff>
    </xdr:to>
    <xdr:cxnSp macro="">
      <xdr:nvCxnSpPr>
        <xdr:cNvPr id="181" name="直線コネクタ 180"/>
        <xdr:cNvCxnSpPr/>
      </xdr:nvCxnSpPr>
      <xdr:spPr>
        <a:xfrm>
          <a:off x="1130300" y="1335192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81356</xdr:rowOff>
    </xdr:from>
    <xdr:to>
      <xdr:col>6</xdr:col>
      <xdr:colOff>561975</xdr:colOff>
      <xdr:row>78</xdr:row>
      <xdr:rowOff>11506</xdr:rowOff>
    </xdr:to>
    <xdr:sp macro="" textlink="">
      <xdr:nvSpPr>
        <xdr:cNvPr id="191" name="円/楕円 190"/>
        <xdr:cNvSpPr/>
      </xdr:nvSpPr>
      <xdr:spPr>
        <a:xfrm>
          <a:off x="4584700" y="132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167733</xdr:rowOff>
    </xdr:from>
    <xdr:ext cx="469744" cy="259045"/>
    <xdr:sp macro="" textlink="">
      <xdr:nvSpPr>
        <xdr:cNvPr id="192" name="維持補修費該当値テキスト"/>
        <xdr:cNvSpPr txBox="1"/>
      </xdr:nvSpPr>
      <xdr:spPr>
        <a:xfrm>
          <a:off x="4686300" y="1319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109589</xdr:rowOff>
    </xdr:from>
    <xdr:to>
      <xdr:col>5</xdr:col>
      <xdr:colOff>409575</xdr:colOff>
      <xdr:row>78</xdr:row>
      <xdr:rowOff>39739</xdr:rowOff>
    </xdr:to>
    <xdr:sp macro="" textlink="">
      <xdr:nvSpPr>
        <xdr:cNvPr id="193" name="円/楕円 192"/>
        <xdr:cNvSpPr/>
      </xdr:nvSpPr>
      <xdr:spPr>
        <a:xfrm>
          <a:off x="3746500" y="133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30866</xdr:rowOff>
    </xdr:from>
    <xdr:ext cx="378565" cy="259045"/>
    <xdr:sp macro="" textlink="">
      <xdr:nvSpPr>
        <xdr:cNvPr id="194" name="テキスト ボックス 193"/>
        <xdr:cNvSpPr txBox="1"/>
      </xdr:nvSpPr>
      <xdr:spPr>
        <a:xfrm>
          <a:off x="3608017" y="134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119875</xdr:rowOff>
    </xdr:from>
    <xdr:to>
      <xdr:col>4</xdr:col>
      <xdr:colOff>206375</xdr:colOff>
      <xdr:row>78</xdr:row>
      <xdr:rowOff>50025</xdr:rowOff>
    </xdr:to>
    <xdr:sp macro="" textlink="">
      <xdr:nvSpPr>
        <xdr:cNvPr id="195" name="円/楕円 194"/>
        <xdr:cNvSpPr/>
      </xdr:nvSpPr>
      <xdr:spPr>
        <a:xfrm>
          <a:off x="2857500" y="133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41152</xdr:rowOff>
    </xdr:from>
    <xdr:ext cx="378565" cy="259045"/>
    <xdr:sp macro="" textlink="">
      <xdr:nvSpPr>
        <xdr:cNvPr id="196" name="テキスト ボックス 195"/>
        <xdr:cNvSpPr txBox="1"/>
      </xdr:nvSpPr>
      <xdr:spPr>
        <a:xfrm>
          <a:off x="2719017" y="13414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103530</xdr:rowOff>
    </xdr:from>
    <xdr:to>
      <xdr:col>3</xdr:col>
      <xdr:colOff>3175</xdr:colOff>
      <xdr:row>78</xdr:row>
      <xdr:rowOff>33680</xdr:rowOff>
    </xdr:to>
    <xdr:sp macro="" textlink="">
      <xdr:nvSpPr>
        <xdr:cNvPr id="197" name="円/楕円 196"/>
        <xdr:cNvSpPr/>
      </xdr:nvSpPr>
      <xdr:spPr>
        <a:xfrm>
          <a:off x="1968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24807</xdr:rowOff>
    </xdr:from>
    <xdr:ext cx="378565" cy="259045"/>
    <xdr:sp macro="" textlink="">
      <xdr:nvSpPr>
        <xdr:cNvPr id="198" name="テキスト ボックス 197"/>
        <xdr:cNvSpPr txBox="1"/>
      </xdr:nvSpPr>
      <xdr:spPr>
        <a:xfrm>
          <a:off x="1830017" y="1339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99473</xdr:rowOff>
    </xdr:from>
    <xdr:to>
      <xdr:col>1</xdr:col>
      <xdr:colOff>485775</xdr:colOff>
      <xdr:row>78</xdr:row>
      <xdr:rowOff>29623</xdr:rowOff>
    </xdr:to>
    <xdr:sp macro="" textlink="">
      <xdr:nvSpPr>
        <xdr:cNvPr id="199" name="円/楕円 198"/>
        <xdr:cNvSpPr/>
      </xdr:nvSpPr>
      <xdr:spPr>
        <a:xfrm>
          <a:off x="1079500" y="133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20750</xdr:rowOff>
    </xdr:from>
    <xdr:ext cx="378565" cy="259045"/>
    <xdr:sp macro="" textlink="">
      <xdr:nvSpPr>
        <xdr:cNvPr id="200" name="テキスト ボックス 199"/>
        <xdr:cNvSpPr txBox="1"/>
      </xdr:nvSpPr>
      <xdr:spPr>
        <a:xfrm>
          <a:off x="941017" y="133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96658</xdr:rowOff>
    </xdr:from>
    <xdr:to>
      <xdr:col>6</xdr:col>
      <xdr:colOff>511175</xdr:colOff>
      <xdr:row>97</xdr:row>
      <xdr:rowOff>24175</xdr:rowOff>
    </xdr:to>
    <xdr:cxnSp macro="">
      <xdr:nvCxnSpPr>
        <xdr:cNvPr id="232" name="直線コネクタ 231"/>
        <xdr:cNvCxnSpPr/>
      </xdr:nvCxnSpPr>
      <xdr:spPr>
        <a:xfrm flipV="1">
          <a:off x="3797300" y="16555858"/>
          <a:ext cx="838200" cy="9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24175</xdr:rowOff>
    </xdr:from>
    <xdr:to>
      <xdr:col>5</xdr:col>
      <xdr:colOff>358775</xdr:colOff>
      <xdr:row>97</xdr:row>
      <xdr:rowOff>73144</xdr:rowOff>
    </xdr:to>
    <xdr:cxnSp macro="">
      <xdr:nvCxnSpPr>
        <xdr:cNvPr id="235" name="直線コネクタ 234"/>
        <xdr:cNvCxnSpPr/>
      </xdr:nvCxnSpPr>
      <xdr:spPr>
        <a:xfrm flipV="1">
          <a:off x="2908300" y="16654825"/>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73144</xdr:rowOff>
    </xdr:from>
    <xdr:to>
      <xdr:col>4</xdr:col>
      <xdr:colOff>155575</xdr:colOff>
      <xdr:row>97</xdr:row>
      <xdr:rowOff>113395</xdr:rowOff>
    </xdr:to>
    <xdr:cxnSp macro="">
      <xdr:nvCxnSpPr>
        <xdr:cNvPr id="238" name="直線コネクタ 237"/>
        <xdr:cNvCxnSpPr/>
      </xdr:nvCxnSpPr>
      <xdr:spPr>
        <a:xfrm flipV="1">
          <a:off x="2019300" y="16703794"/>
          <a:ext cx="8890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113395</xdr:rowOff>
    </xdr:from>
    <xdr:to>
      <xdr:col>2</xdr:col>
      <xdr:colOff>638175</xdr:colOff>
      <xdr:row>97</xdr:row>
      <xdr:rowOff>123583</xdr:rowOff>
    </xdr:to>
    <xdr:cxnSp macro="">
      <xdr:nvCxnSpPr>
        <xdr:cNvPr id="241" name="直線コネクタ 240"/>
        <xdr:cNvCxnSpPr/>
      </xdr:nvCxnSpPr>
      <xdr:spPr>
        <a:xfrm flipV="1">
          <a:off x="1130300" y="16744045"/>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45858</xdr:rowOff>
    </xdr:from>
    <xdr:to>
      <xdr:col>6</xdr:col>
      <xdr:colOff>561975</xdr:colOff>
      <xdr:row>96</xdr:row>
      <xdr:rowOff>147458</xdr:rowOff>
    </xdr:to>
    <xdr:sp macro="" textlink="">
      <xdr:nvSpPr>
        <xdr:cNvPr id="251" name="円/楕円 250"/>
        <xdr:cNvSpPr/>
      </xdr:nvSpPr>
      <xdr:spPr>
        <a:xfrm>
          <a:off x="4584700" y="16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24285</xdr:rowOff>
    </xdr:from>
    <xdr:ext cx="534377" cy="259045"/>
    <xdr:sp macro="" textlink="">
      <xdr:nvSpPr>
        <xdr:cNvPr id="252" name="扶助費該当値テキスト"/>
        <xdr:cNvSpPr txBox="1"/>
      </xdr:nvSpPr>
      <xdr:spPr>
        <a:xfrm>
          <a:off x="4686300" y="164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144825</xdr:rowOff>
    </xdr:from>
    <xdr:to>
      <xdr:col>5</xdr:col>
      <xdr:colOff>409575</xdr:colOff>
      <xdr:row>97</xdr:row>
      <xdr:rowOff>74975</xdr:rowOff>
    </xdr:to>
    <xdr:sp macro="" textlink="">
      <xdr:nvSpPr>
        <xdr:cNvPr id="253" name="円/楕円 252"/>
        <xdr:cNvSpPr/>
      </xdr:nvSpPr>
      <xdr:spPr>
        <a:xfrm>
          <a:off x="3746500" y="166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66102</xdr:rowOff>
    </xdr:from>
    <xdr:ext cx="534377" cy="259045"/>
    <xdr:sp macro="" textlink="">
      <xdr:nvSpPr>
        <xdr:cNvPr id="254" name="テキスト ボックス 253"/>
        <xdr:cNvSpPr txBox="1"/>
      </xdr:nvSpPr>
      <xdr:spPr>
        <a:xfrm>
          <a:off x="3530111" y="166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22344</xdr:rowOff>
    </xdr:from>
    <xdr:to>
      <xdr:col>4</xdr:col>
      <xdr:colOff>206375</xdr:colOff>
      <xdr:row>97</xdr:row>
      <xdr:rowOff>123944</xdr:rowOff>
    </xdr:to>
    <xdr:sp macro="" textlink="">
      <xdr:nvSpPr>
        <xdr:cNvPr id="255" name="円/楕円 254"/>
        <xdr:cNvSpPr/>
      </xdr:nvSpPr>
      <xdr:spPr>
        <a:xfrm>
          <a:off x="2857500" y="166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115071</xdr:rowOff>
    </xdr:from>
    <xdr:ext cx="534377" cy="259045"/>
    <xdr:sp macro="" textlink="">
      <xdr:nvSpPr>
        <xdr:cNvPr id="256" name="テキスト ボックス 255"/>
        <xdr:cNvSpPr txBox="1"/>
      </xdr:nvSpPr>
      <xdr:spPr>
        <a:xfrm>
          <a:off x="2641111" y="167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62595</xdr:rowOff>
    </xdr:from>
    <xdr:to>
      <xdr:col>3</xdr:col>
      <xdr:colOff>3175</xdr:colOff>
      <xdr:row>97</xdr:row>
      <xdr:rowOff>164195</xdr:rowOff>
    </xdr:to>
    <xdr:sp macro="" textlink="">
      <xdr:nvSpPr>
        <xdr:cNvPr id="257" name="円/楕円 256"/>
        <xdr:cNvSpPr/>
      </xdr:nvSpPr>
      <xdr:spPr>
        <a:xfrm>
          <a:off x="1968500" y="166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155322</xdr:rowOff>
    </xdr:from>
    <xdr:ext cx="534377" cy="259045"/>
    <xdr:sp macro="" textlink="">
      <xdr:nvSpPr>
        <xdr:cNvPr id="258" name="テキスト ボックス 257"/>
        <xdr:cNvSpPr txBox="1"/>
      </xdr:nvSpPr>
      <xdr:spPr>
        <a:xfrm>
          <a:off x="1752111" y="167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72783</xdr:rowOff>
    </xdr:from>
    <xdr:to>
      <xdr:col>1</xdr:col>
      <xdr:colOff>485775</xdr:colOff>
      <xdr:row>98</xdr:row>
      <xdr:rowOff>2933</xdr:rowOff>
    </xdr:to>
    <xdr:sp macro="" textlink="">
      <xdr:nvSpPr>
        <xdr:cNvPr id="259" name="円/楕円 258"/>
        <xdr:cNvSpPr/>
      </xdr:nvSpPr>
      <xdr:spPr>
        <a:xfrm>
          <a:off x="1079500" y="167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165510</xdr:rowOff>
    </xdr:from>
    <xdr:ext cx="534377" cy="259045"/>
    <xdr:sp macro="" textlink="">
      <xdr:nvSpPr>
        <xdr:cNvPr id="260" name="テキスト ボックス 259"/>
        <xdr:cNvSpPr txBox="1"/>
      </xdr:nvSpPr>
      <xdr:spPr>
        <a:xfrm>
          <a:off x="863111" y="167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44666</xdr:rowOff>
    </xdr:from>
    <xdr:to>
      <xdr:col>15</xdr:col>
      <xdr:colOff>180975</xdr:colOff>
      <xdr:row>36</xdr:row>
      <xdr:rowOff>83210</xdr:rowOff>
    </xdr:to>
    <xdr:cxnSp macro="">
      <xdr:nvCxnSpPr>
        <xdr:cNvPr id="289" name="直線コネクタ 288"/>
        <xdr:cNvCxnSpPr/>
      </xdr:nvCxnSpPr>
      <xdr:spPr>
        <a:xfrm flipV="1">
          <a:off x="9639300" y="6216866"/>
          <a:ext cx="838200" cy="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83210</xdr:rowOff>
    </xdr:from>
    <xdr:to>
      <xdr:col>14</xdr:col>
      <xdr:colOff>28575</xdr:colOff>
      <xdr:row>37</xdr:row>
      <xdr:rowOff>42634</xdr:rowOff>
    </xdr:to>
    <xdr:cxnSp macro="">
      <xdr:nvCxnSpPr>
        <xdr:cNvPr id="292" name="直線コネクタ 291"/>
        <xdr:cNvCxnSpPr/>
      </xdr:nvCxnSpPr>
      <xdr:spPr>
        <a:xfrm flipV="1">
          <a:off x="8750300" y="6255410"/>
          <a:ext cx="8890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42634</xdr:rowOff>
    </xdr:from>
    <xdr:to>
      <xdr:col>12</xdr:col>
      <xdr:colOff>511175</xdr:colOff>
      <xdr:row>37</xdr:row>
      <xdr:rowOff>65354</xdr:rowOff>
    </xdr:to>
    <xdr:cxnSp macro="">
      <xdr:nvCxnSpPr>
        <xdr:cNvPr id="295" name="直線コネクタ 294"/>
        <xdr:cNvCxnSpPr/>
      </xdr:nvCxnSpPr>
      <xdr:spPr>
        <a:xfrm flipV="1">
          <a:off x="7861300" y="6386284"/>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102121</xdr:rowOff>
    </xdr:from>
    <xdr:to>
      <xdr:col>11</xdr:col>
      <xdr:colOff>307975</xdr:colOff>
      <xdr:row>37</xdr:row>
      <xdr:rowOff>65354</xdr:rowOff>
    </xdr:to>
    <xdr:cxnSp macro="">
      <xdr:nvCxnSpPr>
        <xdr:cNvPr id="298" name="直線コネクタ 297"/>
        <xdr:cNvCxnSpPr/>
      </xdr:nvCxnSpPr>
      <xdr:spPr>
        <a:xfrm>
          <a:off x="6972300" y="5588521"/>
          <a:ext cx="889000" cy="8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165316</xdr:rowOff>
    </xdr:from>
    <xdr:to>
      <xdr:col>15</xdr:col>
      <xdr:colOff>231775</xdr:colOff>
      <xdr:row>36</xdr:row>
      <xdr:rowOff>95466</xdr:rowOff>
    </xdr:to>
    <xdr:sp macro="" textlink="">
      <xdr:nvSpPr>
        <xdr:cNvPr id="308" name="円/楕円 307"/>
        <xdr:cNvSpPr/>
      </xdr:nvSpPr>
      <xdr:spPr>
        <a:xfrm>
          <a:off x="10426700" y="61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16743</xdr:rowOff>
    </xdr:from>
    <xdr:ext cx="534377" cy="259045"/>
    <xdr:sp macro="" textlink="">
      <xdr:nvSpPr>
        <xdr:cNvPr id="309" name="補助費等該当値テキスト"/>
        <xdr:cNvSpPr txBox="1"/>
      </xdr:nvSpPr>
      <xdr:spPr>
        <a:xfrm>
          <a:off x="10528300" y="60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32410</xdr:rowOff>
    </xdr:from>
    <xdr:to>
      <xdr:col>14</xdr:col>
      <xdr:colOff>79375</xdr:colOff>
      <xdr:row>36</xdr:row>
      <xdr:rowOff>134010</xdr:rowOff>
    </xdr:to>
    <xdr:sp macro="" textlink="">
      <xdr:nvSpPr>
        <xdr:cNvPr id="310" name="円/楕円 309"/>
        <xdr:cNvSpPr/>
      </xdr:nvSpPr>
      <xdr:spPr>
        <a:xfrm>
          <a:off x="9588500" y="62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150537</xdr:rowOff>
    </xdr:from>
    <xdr:ext cx="534377" cy="259045"/>
    <xdr:sp macro="" textlink="">
      <xdr:nvSpPr>
        <xdr:cNvPr id="311" name="テキスト ボックス 310"/>
        <xdr:cNvSpPr txBox="1"/>
      </xdr:nvSpPr>
      <xdr:spPr>
        <a:xfrm>
          <a:off x="9372111" y="59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163284</xdr:rowOff>
    </xdr:from>
    <xdr:to>
      <xdr:col>12</xdr:col>
      <xdr:colOff>561975</xdr:colOff>
      <xdr:row>37</xdr:row>
      <xdr:rowOff>93434</xdr:rowOff>
    </xdr:to>
    <xdr:sp macro="" textlink="">
      <xdr:nvSpPr>
        <xdr:cNvPr id="312" name="円/楕円 311"/>
        <xdr:cNvSpPr/>
      </xdr:nvSpPr>
      <xdr:spPr>
        <a:xfrm>
          <a:off x="8699500" y="63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84561</xdr:rowOff>
    </xdr:from>
    <xdr:ext cx="534377" cy="259045"/>
    <xdr:sp macro="" textlink="">
      <xdr:nvSpPr>
        <xdr:cNvPr id="313" name="テキスト ボックス 312"/>
        <xdr:cNvSpPr txBox="1"/>
      </xdr:nvSpPr>
      <xdr:spPr>
        <a:xfrm>
          <a:off x="8483111" y="64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14554</xdr:rowOff>
    </xdr:from>
    <xdr:to>
      <xdr:col>11</xdr:col>
      <xdr:colOff>358775</xdr:colOff>
      <xdr:row>37</xdr:row>
      <xdr:rowOff>116154</xdr:rowOff>
    </xdr:to>
    <xdr:sp macro="" textlink="">
      <xdr:nvSpPr>
        <xdr:cNvPr id="314" name="円/楕円 313"/>
        <xdr:cNvSpPr/>
      </xdr:nvSpPr>
      <xdr:spPr>
        <a:xfrm>
          <a:off x="7810500" y="63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107281</xdr:rowOff>
    </xdr:from>
    <xdr:ext cx="534377" cy="259045"/>
    <xdr:sp macro="" textlink="">
      <xdr:nvSpPr>
        <xdr:cNvPr id="315" name="テキスト ボックス 314"/>
        <xdr:cNvSpPr txBox="1"/>
      </xdr:nvSpPr>
      <xdr:spPr>
        <a:xfrm>
          <a:off x="7594111" y="64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51321</xdr:rowOff>
    </xdr:from>
    <xdr:to>
      <xdr:col>10</xdr:col>
      <xdr:colOff>155575</xdr:colOff>
      <xdr:row>32</xdr:row>
      <xdr:rowOff>152921</xdr:rowOff>
    </xdr:to>
    <xdr:sp macro="" textlink="">
      <xdr:nvSpPr>
        <xdr:cNvPr id="316" name="円/楕円 315"/>
        <xdr:cNvSpPr/>
      </xdr:nvSpPr>
      <xdr:spPr>
        <a:xfrm>
          <a:off x="6921500" y="55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169448</xdr:rowOff>
    </xdr:from>
    <xdr:ext cx="534377" cy="259045"/>
    <xdr:sp macro="" textlink="">
      <xdr:nvSpPr>
        <xdr:cNvPr id="317" name="テキスト ボックス 316"/>
        <xdr:cNvSpPr txBox="1"/>
      </xdr:nvSpPr>
      <xdr:spPr>
        <a:xfrm>
          <a:off x="6705111" y="53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77901</xdr:rowOff>
    </xdr:from>
    <xdr:to>
      <xdr:col>15</xdr:col>
      <xdr:colOff>180975</xdr:colOff>
      <xdr:row>58</xdr:row>
      <xdr:rowOff>102328</xdr:rowOff>
    </xdr:to>
    <xdr:cxnSp macro="">
      <xdr:nvCxnSpPr>
        <xdr:cNvPr id="346" name="直線コネクタ 345"/>
        <xdr:cNvCxnSpPr/>
      </xdr:nvCxnSpPr>
      <xdr:spPr>
        <a:xfrm>
          <a:off x="9639300" y="10022001"/>
          <a:ext cx="8382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77901</xdr:rowOff>
    </xdr:from>
    <xdr:to>
      <xdr:col>14</xdr:col>
      <xdr:colOff>28575</xdr:colOff>
      <xdr:row>58</xdr:row>
      <xdr:rowOff>93957</xdr:rowOff>
    </xdr:to>
    <xdr:cxnSp macro="">
      <xdr:nvCxnSpPr>
        <xdr:cNvPr id="349" name="直線コネクタ 348"/>
        <xdr:cNvCxnSpPr/>
      </xdr:nvCxnSpPr>
      <xdr:spPr>
        <a:xfrm flipV="1">
          <a:off x="8750300" y="10022001"/>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93957</xdr:rowOff>
    </xdr:from>
    <xdr:to>
      <xdr:col>12</xdr:col>
      <xdr:colOff>511175</xdr:colOff>
      <xdr:row>58</xdr:row>
      <xdr:rowOff>101528</xdr:rowOff>
    </xdr:to>
    <xdr:cxnSp macro="">
      <xdr:nvCxnSpPr>
        <xdr:cNvPr id="352" name="直線コネクタ 351"/>
        <xdr:cNvCxnSpPr/>
      </xdr:nvCxnSpPr>
      <xdr:spPr>
        <a:xfrm flipV="1">
          <a:off x="7861300" y="10038057"/>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101528</xdr:rowOff>
    </xdr:from>
    <xdr:to>
      <xdr:col>11</xdr:col>
      <xdr:colOff>307975</xdr:colOff>
      <xdr:row>58</xdr:row>
      <xdr:rowOff>104980</xdr:rowOff>
    </xdr:to>
    <xdr:cxnSp macro="">
      <xdr:nvCxnSpPr>
        <xdr:cNvPr id="355" name="直線コネクタ 354"/>
        <xdr:cNvCxnSpPr/>
      </xdr:nvCxnSpPr>
      <xdr:spPr>
        <a:xfrm flipV="1">
          <a:off x="6972300" y="1004562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51528</xdr:rowOff>
    </xdr:from>
    <xdr:to>
      <xdr:col>15</xdr:col>
      <xdr:colOff>231775</xdr:colOff>
      <xdr:row>58</xdr:row>
      <xdr:rowOff>153128</xdr:rowOff>
    </xdr:to>
    <xdr:sp macro="" textlink="">
      <xdr:nvSpPr>
        <xdr:cNvPr id="365" name="円/楕円 364"/>
        <xdr:cNvSpPr/>
      </xdr:nvSpPr>
      <xdr:spPr>
        <a:xfrm>
          <a:off x="10426700" y="999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27101</xdr:rowOff>
    </xdr:from>
    <xdr:to>
      <xdr:col>14</xdr:col>
      <xdr:colOff>79375</xdr:colOff>
      <xdr:row>58</xdr:row>
      <xdr:rowOff>128701</xdr:rowOff>
    </xdr:to>
    <xdr:sp macro="" textlink="">
      <xdr:nvSpPr>
        <xdr:cNvPr id="367" name="円/楕円 366"/>
        <xdr:cNvSpPr/>
      </xdr:nvSpPr>
      <xdr:spPr>
        <a:xfrm>
          <a:off x="95885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119828</xdr:rowOff>
    </xdr:from>
    <xdr:ext cx="534377" cy="259045"/>
    <xdr:sp macro="" textlink="">
      <xdr:nvSpPr>
        <xdr:cNvPr id="368" name="テキスト ボックス 367"/>
        <xdr:cNvSpPr txBox="1"/>
      </xdr:nvSpPr>
      <xdr:spPr>
        <a:xfrm>
          <a:off x="9372111"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43157</xdr:rowOff>
    </xdr:from>
    <xdr:to>
      <xdr:col>12</xdr:col>
      <xdr:colOff>561975</xdr:colOff>
      <xdr:row>58</xdr:row>
      <xdr:rowOff>144757</xdr:rowOff>
    </xdr:to>
    <xdr:sp macro="" textlink="">
      <xdr:nvSpPr>
        <xdr:cNvPr id="369" name="円/楕円 368"/>
        <xdr:cNvSpPr/>
      </xdr:nvSpPr>
      <xdr:spPr>
        <a:xfrm>
          <a:off x="8699500" y="998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135884</xdr:rowOff>
    </xdr:from>
    <xdr:ext cx="534377" cy="259045"/>
    <xdr:sp macro="" textlink="">
      <xdr:nvSpPr>
        <xdr:cNvPr id="370" name="テキスト ボックス 369"/>
        <xdr:cNvSpPr txBox="1"/>
      </xdr:nvSpPr>
      <xdr:spPr>
        <a:xfrm>
          <a:off x="8483111" y="100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50728</xdr:rowOff>
    </xdr:from>
    <xdr:to>
      <xdr:col>11</xdr:col>
      <xdr:colOff>358775</xdr:colOff>
      <xdr:row>58</xdr:row>
      <xdr:rowOff>152328</xdr:rowOff>
    </xdr:to>
    <xdr:sp macro="" textlink="">
      <xdr:nvSpPr>
        <xdr:cNvPr id="371" name="円/楕円 370"/>
        <xdr:cNvSpPr/>
      </xdr:nvSpPr>
      <xdr:spPr>
        <a:xfrm>
          <a:off x="7810500" y="99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143455</xdr:rowOff>
    </xdr:from>
    <xdr:ext cx="534377" cy="259045"/>
    <xdr:sp macro="" textlink="">
      <xdr:nvSpPr>
        <xdr:cNvPr id="372" name="テキスト ボックス 371"/>
        <xdr:cNvSpPr txBox="1"/>
      </xdr:nvSpPr>
      <xdr:spPr>
        <a:xfrm>
          <a:off x="7594111" y="1008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54180</xdr:rowOff>
    </xdr:from>
    <xdr:to>
      <xdr:col>10</xdr:col>
      <xdr:colOff>155575</xdr:colOff>
      <xdr:row>58</xdr:row>
      <xdr:rowOff>155780</xdr:rowOff>
    </xdr:to>
    <xdr:sp macro="" textlink="">
      <xdr:nvSpPr>
        <xdr:cNvPr id="373" name="円/楕円 372"/>
        <xdr:cNvSpPr/>
      </xdr:nvSpPr>
      <xdr:spPr>
        <a:xfrm>
          <a:off x="6921500" y="99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146907</xdr:rowOff>
    </xdr:from>
    <xdr:ext cx="534377" cy="259045"/>
    <xdr:sp macro="" textlink="">
      <xdr:nvSpPr>
        <xdr:cNvPr id="374" name="テキスト ボックス 373"/>
        <xdr:cNvSpPr txBox="1"/>
      </xdr:nvSpPr>
      <xdr:spPr>
        <a:xfrm>
          <a:off x="6705111" y="100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149124</xdr:rowOff>
    </xdr:from>
    <xdr:to>
      <xdr:col>15</xdr:col>
      <xdr:colOff>180975</xdr:colOff>
      <xdr:row>77</xdr:row>
      <xdr:rowOff>158657</xdr:rowOff>
    </xdr:to>
    <xdr:cxnSp macro="">
      <xdr:nvCxnSpPr>
        <xdr:cNvPr id="399" name="直線コネクタ 398"/>
        <xdr:cNvCxnSpPr/>
      </xdr:nvCxnSpPr>
      <xdr:spPr>
        <a:xfrm>
          <a:off x="9639300" y="13350774"/>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118143</xdr:rowOff>
    </xdr:from>
    <xdr:to>
      <xdr:col>14</xdr:col>
      <xdr:colOff>28575</xdr:colOff>
      <xdr:row>77</xdr:row>
      <xdr:rowOff>149124</xdr:rowOff>
    </xdr:to>
    <xdr:cxnSp macro="">
      <xdr:nvCxnSpPr>
        <xdr:cNvPr id="402" name="直線コネクタ 401"/>
        <xdr:cNvCxnSpPr/>
      </xdr:nvCxnSpPr>
      <xdr:spPr>
        <a:xfrm>
          <a:off x="8750300" y="13319793"/>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107857</xdr:rowOff>
    </xdr:from>
    <xdr:to>
      <xdr:col>15</xdr:col>
      <xdr:colOff>231775</xdr:colOff>
      <xdr:row>78</xdr:row>
      <xdr:rowOff>38007</xdr:rowOff>
    </xdr:to>
    <xdr:sp macro="" textlink="">
      <xdr:nvSpPr>
        <xdr:cNvPr id="412" name="円/楕円 411"/>
        <xdr:cNvSpPr/>
      </xdr:nvSpPr>
      <xdr:spPr>
        <a:xfrm>
          <a:off x="10426700" y="133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469744" cy="259045"/>
    <xdr:sp macro="" textlink="">
      <xdr:nvSpPr>
        <xdr:cNvPr id="413" name="普通建設事業費 （ うち新規整備　）該当値テキスト"/>
        <xdr:cNvSpPr txBox="1"/>
      </xdr:nvSpPr>
      <xdr:spPr>
        <a:xfrm>
          <a:off x="10528300" y="132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98324</xdr:rowOff>
    </xdr:from>
    <xdr:to>
      <xdr:col>14</xdr:col>
      <xdr:colOff>79375</xdr:colOff>
      <xdr:row>78</xdr:row>
      <xdr:rowOff>28474</xdr:rowOff>
    </xdr:to>
    <xdr:sp macro="" textlink="">
      <xdr:nvSpPr>
        <xdr:cNvPr id="414" name="円/楕円 413"/>
        <xdr:cNvSpPr/>
      </xdr:nvSpPr>
      <xdr:spPr>
        <a:xfrm>
          <a:off x="9588500" y="132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19601</xdr:rowOff>
    </xdr:from>
    <xdr:ext cx="469744" cy="259045"/>
    <xdr:sp macro="" textlink="">
      <xdr:nvSpPr>
        <xdr:cNvPr id="415" name="テキスト ボックス 414"/>
        <xdr:cNvSpPr txBox="1"/>
      </xdr:nvSpPr>
      <xdr:spPr>
        <a:xfrm>
          <a:off x="9404427" y="133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67343</xdr:rowOff>
    </xdr:from>
    <xdr:to>
      <xdr:col>12</xdr:col>
      <xdr:colOff>561975</xdr:colOff>
      <xdr:row>77</xdr:row>
      <xdr:rowOff>168943</xdr:rowOff>
    </xdr:to>
    <xdr:sp macro="" textlink="">
      <xdr:nvSpPr>
        <xdr:cNvPr id="416" name="円/楕円 415"/>
        <xdr:cNvSpPr/>
      </xdr:nvSpPr>
      <xdr:spPr>
        <a:xfrm>
          <a:off x="8699500" y="132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160070</xdr:rowOff>
    </xdr:from>
    <xdr:ext cx="534377" cy="259045"/>
    <xdr:sp macro="" textlink="">
      <xdr:nvSpPr>
        <xdr:cNvPr id="417" name="テキスト ボックス 416"/>
        <xdr:cNvSpPr txBox="1"/>
      </xdr:nvSpPr>
      <xdr:spPr>
        <a:xfrm>
          <a:off x="8483111" y="133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42163</xdr:rowOff>
    </xdr:from>
    <xdr:to>
      <xdr:col>15</xdr:col>
      <xdr:colOff>180975</xdr:colOff>
      <xdr:row>97</xdr:row>
      <xdr:rowOff>80474</xdr:rowOff>
    </xdr:to>
    <xdr:cxnSp macro="">
      <xdr:nvCxnSpPr>
        <xdr:cNvPr id="446" name="直線コネクタ 445"/>
        <xdr:cNvCxnSpPr/>
      </xdr:nvCxnSpPr>
      <xdr:spPr>
        <a:xfrm>
          <a:off x="9639300" y="16501363"/>
          <a:ext cx="838200" cy="2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42163</xdr:rowOff>
    </xdr:from>
    <xdr:to>
      <xdr:col>14</xdr:col>
      <xdr:colOff>28575</xdr:colOff>
      <xdr:row>97</xdr:row>
      <xdr:rowOff>90627</xdr:rowOff>
    </xdr:to>
    <xdr:cxnSp macro="">
      <xdr:nvCxnSpPr>
        <xdr:cNvPr id="449" name="直線コネクタ 448"/>
        <xdr:cNvCxnSpPr/>
      </xdr:nvCxnSpPr>
      <xdr:spPr>
        <a:xfrm flipV="1">
          <a:off x="8750300" y="16501363"/>
          <a:ext cx="889000" cy="2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29674</xdr:rowOff>
    </xdr:from>
    <xdr:to>
      <xdr:col>15</xdr:col>
      <xdr:colOff>231775</xdr:colOff>
      <xdr:row>97</xdr:row>
      <xdr:rowOff>131274</xdr:rowOff>
    </xdr:to>
    <xdr:sp macro="" textlink="">
      <xdr:nvSpPr>
        <xdr:cNvPr id="459" name="円/楕円 458"/>
        <xdr:cNvSpPr/>
      </xdr:nvSpPr>
      <xdr:spPr>
        <a:xfrm>
          <a:off x="10426700" y="166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8101</xdr:rowOff>
    </xdr:from>
    <xdr:ext cx="534377" cy="259045"/>
    <xdr:sp macro="" textlink="">
      <xdr:nvSpPr>
        <xdr:cNvPr id="460" name="普通建設事業費 （ うち更新整備　）該当値テキスト"/>
        <xdr:cNvSpPr txBox="1"/>
      </xdr:nvSpPr>
      <xdr:spPr>
        <a:xfrm>
          <a:off x="10528300" y="1663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162813</xdr:rowOff>
    </xdr:from>
    <xdr:to>
      <xdr:col>14</xdr:col>
      <xdr:colOff>79375</xdr:colOff>
      <xdr:row>96</xdr:row>
      <xdr:rowOff>92963</xdr:rowOff>
    </xdr:to>
    <xdr:sp macro="" textlink="">
      <xdr:nvSpPr>
        <xdr:cNvPr id="461" name="円/楕円 460"/>
        <xdr:cNvSpPr/>
      </xdr:nvSpPr>
      <xdr:spPr>
        <a:xfrm>
          <a:off x="9588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109490</xdr:rowOff>
    </xdr:from>
    <xdr:ext cx="534377" cy="259045"/>
    <xdr:sp macro="" textlink="">
      <xdr:nvSpPr>
        <xdr:cNvPr id="462" name="テキスト ボックス 461"/>
        <xdr:cNvSpPr txBox="1"/>
      </xdr:nvSpPr>
      <xdr:spPr>
        <a:xfrm>
          <a:off x="9372111" y="162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39827</xdr:rowOff>
    </xdr:from>
    <xdr:to>
      <xdr:col>12</xdr:col>
      <xdr:colOff>561975</xdr:colOff>
      <xdr:row>97</xdr:row>
      <xdr:rowOff>141427</xdr:rowOff>
    </xdr:to>
    <xdr:sp macro="" textlink="">
      <xdr:nvSpPr>
        <xdr:cNvPr id="463" name="円/楕円 462"/>
        <xdr:cNvSpPr/>
      </xdr:nvSpPr>
      <xdr:spPr>
        <a:xfrm>
          <a:off x="8699500" y="1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132554</xdr:rowOff>
    </xdr:from>
    <xdr:ext cx="534377" cy="259045"/>
    <xdr:sp macro="" textlink="">
      <xdr:nvSpPr>
        <xdr:cNvPr id="464" name="テキスト ボックス 463"/>
        <xdr:cNvSpPr txBox="1"/>
      </xdr:nvSpPr>
      <xdr:spPr>
        <a:xfrm>
          <a:off x="8483111" y="167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110539</xdr:rowOff>
    </xdr:from>
    <xdr:to>
      <xdr:col>23</xdr:col>
      <xdr:colOff>517525</xdr:colOff>
      <xdr:row>75</xdr:row>
      <xdr:rowOff>124141</xdr:rowOff>
    </xdr:to>
    <xdr:cxnSp macro="">
      <xdr:nvCxnSpPr>
        <xdr:cNvPr id="601" name="直線コネクタ 600"/>
        <xdr:cNvCxnSpPr/>
      </xdr:nvCxnSpPr>
      <xdr:spPr>
        <a:xfrm flipV="1">
          <a:off x="15481300" y="12969289"/>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90951</xdr:rowOff>
    </xdr:from>
    <xdr:to>
      <xdr:col>22</xdr:col>
      <xdr:colOff>365125</xdr:colOff>
      <xdr:row>75</xdr:row>
      <xdr:rowOff>124141</xdr:rowOff>
    </xdr:to>
    <xdr:cxnSp macro="">
      <xdr:nvCxnSpPr>
        <xdr:cNvPr id="604" name="直線コネクタ 603"/>
        <xdr:cNvCxnSpPr/>
      </xdr:nvCxnSpPr>
      <xdr:spPr>
        <a:xfrm>
          <a:off x="14592300" y="12949701"/>
          <a:ext cx="889000" cy="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69248</xdr:rowOff>
    </xdr:from>
    <xdr:to>
      <xdr:col>21</xdr:col>
      <xdr:colOff>161925</xdr:colOff>
      <xdr:row>75</xdr:row>
      <xdr:rowOff>90951</xdr:rowOff>
    </xdr:to>
    <xdr:cxnSp macro="">
      <xdr:nvCxnSpPr>
        <xdr:cNvPr id="607" name="直線コネクタ 606"/>
        <xdr:cNvCxnSpPr/>
      </xdr:nvCxnSpPr>
      <xdr:spPr>
        <a:xfrm>
          <a:off x="13703300" y="12927998"/>
          <a:ext cx="889000" cy="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69248</xdr:rowOff>
    </xdr:from>
    <xdr:to>
      <xdr:col>19</xdr:col>
      <xdr:colOff>644525</xdr:colOff>
      <xdr:row>75</xdr:row>
      <xdr:rowOff>93952</xdr:rowOff>
    </xdr:to>
    <xdr:cxnSp macro="">
      <xdr:nvCxnSpPr>
        <xdr:cNvPr id="610" name="直線コネクタ 609"/>
        <xdr:cNvCxnSpPr/>
      </xdr:nvCxnSpPr>
      <xdr:spPr>
        <a:xfrm flipV="1">
          <a:off x="12814300" y="12927998"/>
          <a:ext cx="889000" cy="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59739</xdr:rowOff>
    </xdr:from>
    <xdr:to>
      <xdr:col>23</xdr:col>
      <xdr:colOff>568325</xdr:colOff>
      <xdr:row>75</xdr:row>
      <xdr:rowOff>161339</xdr:rowOff>
    </xdr:to>
    <xdr:sp macro="" textlink="">
      <xdr:nvSpPr>
        <xdr:cNvPr id="620" name="円/楕円 619"/>
        <xdr:cNvSpPr/>
      </xdr:nvSpPr>
      <xdr:spPr>
        <a:xfrm>
          <a:off x="16268700" y="129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82616</xdr:rowOff>
    </xdr:from>
    <xdr:ext cx="534377" cy="259045"/>
    <xdr:sp macro="" textlink="">
      <xdr:nvSpPr>
        <xdr:cNvPr id="621" name="公債費該当値テキスト"/>
        <xdr:cNvSpPr txBox="1"/>
      </xdr:nvSpPr>
      <xdr:spPr>
        <a:xfrm>
          <a:off x="16370300" y="127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73341</xdr:rowOff>
    </xdr:from>
    <xdr:to>
      <xdr:col>22</xdr:col>
      <xdr:colOff>415925</xdr:colOff>
      <xdr:row>76</xdr:row>
      <xdr:rowOff>3491</xdr:rowOff>
    </xdr:to>
    <xdr:sp macro="" textlink="">
      <xdr:nvSpPr>
        <xdr:cNvPr id="622" name="円/楕円 621"/>
        <xdr:cNvSpPr/>
      </xdr:nvSpPr>
      <xdr:spPr>
        <a:xfrm>
          <a:off x="15430500" y="129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20018</xdr:rowOff>
    </xdr:from>
    <xdr:ext cx="534377" cy="259045"/>
    <xdr:sp macro="" textlink="">
      <xdr:nvSpPr>
        <xdr:cNvPr id="623" name="テキスト ボックス 622"/>
        <xdr:cNvSpPr txBox="1"/>
      </xdr:nvSpPr>
      <xdr:spPr>
        <a:xfrm>
          <a:off x="15214111" y="127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40151</xdr:rowOff>
    </xdr:from>
    <xdr:to>
      <xdr:col>21</xdr:col>
      <xdr:colOff>212725</xdr:colOff>
      <xdr:row>75</xdr:row>
      <xdr:rowOff>141751</xdr:rowOff>
    </xdr:to>
    <xdr:sp macro="" textlink="">
      <xdr:nvSpPr>
        <xdr:cNvPr id="624" name="円/楕円 623"/>
        <xdr:cNvSpPr/>
      </xdr:nvSpPr>
      <xdr:spPr>
        <a:xfrm>
          <a:off x="14541500" y="128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158278</xdr:rowOff>
    </xdr:from>
    <xdr:ext cx="534377" cy="259045"/>
    <xdr:sp macro="" textlink="">
      <xdr:nvSpPr>
        <xdr:cNvPr id="625" name="テキスト ボックス 624"/>
        <xdr:cNvSpPr txBox="1"/>
      </xdr:nvSpPr>
      <xdr:spPr>
        <a:xfrm>
          <a:off x="14325111" y="126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18448</xdr:rowOff>
    </xdr:from>
    <xdr:to>
      <xdr:col>20</xdr:col>
      <xdr:colOff>9525</xdr:colOff>
      <xdr:row>75</xdr:row>
      <xdr:rowOff>120048</xdr:rowOff>
    </xdr:to>
    <xdr:sp macro="" textlink="">
      <xdr:nvSpPr>
        <xdr:cNvPr id="626" name="円/楕円 625"/>
        <xdr:cNvSpPr/>
      </xdr:nvSpPr>
      <xdr:spPr>
        <a:xfrm>
          <a:off x="13652500" y="128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136575</xdr:rowOff>
    </xdr:from>
    <xdr:ext cx="534377" cy="259045"/>
    <xdr:sp macro="" textlink="">
      <xdr:nvSpPr>
        <xdr:cNvPr id="627" name="テキスト ボックス 626"/>
        <xdr:cNvSpPr txBox="1"/>
      </xdr:nvSpPr>
      <xdr:spPr>
        <a:xfrm>
          <a:off x="13436111" y="126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43152</xdr:rowOff>
    </xdr:from>
    <xdr:to>
      <xdr:col>18</xdr:col>
      <xdr:colOff>492125</xdr:colOff>
      <xdr:row>75</xdr:row>
      <xdr:rowOff>144752</xdr:rowOff>
    </xdr:to>
    <xdr:sp macro="" textlink="">
      <xdr:nvSpPr>
        <xdr:cNvPr id="628" name="円/楕円 627"/>
        <xdr:cNvSpPr/>
      </xdr:nvSpPr>
      <xdr:spPr>
        <a:xfrm>
          <a:off x="12763500" y="129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161279</xdr:rowOff>
    </xdr:from>
    <xdr:ext cx="534377" cy="259045"/>
    <xdr:sp macro="" textlink="">
      <xdr:nvSpPr>
        <xdr:cNvPr id="629" name="テキスト ボックス 628"/>
        <xdr:cNvSpPr txBox="1"/>
      </xdr:nvSpPr>
      <xdr:spPr>
        <a:xfrm>
          <a:off x="12547111" y="1267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54130</xdr:rowOff>
    </xdr:from>
    <xdr:to>
      <xdr:col>23</xdr:col>
      <xdr:colOff>517525</xdr:colOff>
      <xdr:row>98</xdr:row>
      <xdr:rowOff>102603</xdr:rowOff>
    </xdr:to>
    <xdr:cxnSp macro="">
      <xdr:nvCxnSpPr>
        <xdr:cNvPr id="656" name="直線コネクタ 655"/>
        <xdr:cNvCxnSpPr/>
      </xdr:nvCxnSpPr>
      <xdr:spPr>
        <a:xfrm>
          <a:off x="15481300" y="16856230"/>
          <a:ext cx="838200" cy="4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54130</xdr:rowOff>
    </xdr:from>
    <xdr:to>
      <xdr:col>22</xdr:col>
      <xdr:colOff>365125</xdr:colOff>
      <xdr:row>98</xdr:row>
      <xdr:rowOff>103701</xdr:rowOff>
    </xdr:to>
    <xdr:cxnSp macro="">
      <xdr:nvCxnSpPr>
        <xdr:cNvPr id="659" name="直線コネクタ 658"/>
        <xdr:cNvCxnSpPr/>
      </xdr:nvCxnSpPr>
      <xdr:spPr>
        <a:xfrm flipV="1">
          <a:off x="14592300" y="16856230"/>
          <a:ext cx="889000" cy="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25885</xdr:rowOff>
    </xdr:from>
    <xdr:to>
      <xdr:col>21</xdr:col>
      <xdr:colOff>161925</xdr:colOff>
      <xdr:row>98</xdr:row>
      <xdr:rowOff>103701</xdr:rowOff>
    </xdr:to>
    <xdr:cxnSp macro="">
      <xdr:nvCxnSpPr>
        <xdr:cNvPr id="662" name="直線コネクタ 661"/>
        <xdr:cNvCxnSpPr/>
      </xdr:nvCxnSpPr>
      <xdr:spPr>
        <a:xfrm>
          <a:off x="13703300" y="16827985"/>
          <a:ext cx="889000" cy="7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25885</xdr:rowOff>
    </xdr:from>
    <xdr:to>
      <xdr:col>19</xdr:col>
      <xdr:colOff>644525</xdr:colOff>
      <xdr:row>98</xdr:row>
      <xdr:rowOff>92801</xdr:rowOff>
    </xdr:to>
    <xdr:cxnSp macro="">
      <xdr:nvCxnSpPr>
        <xdr:cNvPr id="665" name="直線コネクタ 664"/>
        <xdr:cNvCxnSpPr/>
      </xdr:nvCxnSpPr>
      <xdr:spPr>
        <a:xfrm flipV="1">
          <a:off x="12814300" y="16827985"/>
          <a:ext cx="889000" cy="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51803</xdr:rowOff>
    </xdr:from>
    <xdr:to>
      <xdr:col>23</xdr:col>
      <xdr:colOff>568325</xdr:colOff>
      <xdr:row>98</xdr:row>
      <xdr:rowOff>153403</xdr:rowOff>
    </xdr:to>
    <xdr:sp macro="" textlink="">
      <xdr:nvSpPr>
        <xdr:cNvPr id="675" name="円/楕円 674"/>
        <xdr:cNvSpPr/>
      </xdr:nvSpPr>
      <xdr:spPr>
        <a:xfrm>
          <a:off x="16268700" y="168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3330</xdr:rowOff>
    </xdr:from>
    <xdr:to>
      <xdr:col>22</xdr:col>
      <xdr:colOff>415925</xdr:colOff>
      <xdr:row>98</xdr:row>
      <xdr:rowOff>104930</xdr:rowOff>
    </xdr:to>
    <xdr:sp macro="" textlink="">
      <xdr:nvSpPr>
        <xdr:cNvPr id="677" name="円/楕円 676"/>
        <xdr:cNvSpPr/>
      </xdr:nvSpPr>
      <xdr:spPr>
        <a:xfrm>
          <a:off x="15430500" y="16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96057</xdr:rowOff>
    </xdr:from>
    <xdr:ext cx="469744" cy="259045"/>
    <xdr:sp macro="" textlink="">
      <xdr:nvSpPr>
        <xdr:cNvPr id="678" name="テキスト ボックス 677"/>
        <xdr:cNvSpPr txBox="1"/>
      </xdr:nvSpPr>
      <xdr:spPr>
        <a:xfrm>
          <a:off x="15246427" y="1689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52901</xdr:rowOff>
    </xdr:from>
    <xdr:to>
      <xdr:col>21</xdr:col>
      <xdr:colOff>212725</xdr:colOff>
      <xdr:row>98</xdr:row>
      <xdr:rowOff>154501</xdr:rowOff>
    </xdr:to>
    <xdr:sp macro="" textlink="">
      <xdr:nvSpPr>
        <xdr:cNvPr id="679" name="円/楕円 678"/>
        <xdr:cNvSpPr/>
      </xdr:nvSpPr>
      <xdr:spPr>
        <a:xfrm>
          <a:off x="14541500" y="168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145628</xdr:rowOff>
    </xdr:from>
    <xdr:ext cx="469744" cy="259045"/>
    <xdr:sp macro="" textlink="">
      <xdr:nvSpPr>
        <xdr:cNvPr id="680" name="テキスト ボックス 679"/>
        <xdr:cNvSpPr txBox="1"/>
      </xdr:nvSpPr>
      <xdr:spPr>
        <a:xfrm>
          <a:off x="14357427" y="1694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146535</xdr:rowOff>
    </xdr:from>
    <xdr:to>
      <xdr:col>20</xdr:col>
      <xdr:colOff>9525</xdr:colOff>
      <xdr:row>98</xdr:row>
      <xdr:rowOff>76685</xdr:rowOff>
    </xdr:to>
    <xdr:sp macro="" textlink="">
      <xdr:nvSpPr>
        <xdr:cNvPr id="681" name="円/楕円 680"/>
        <xdr:cNvSpPr/>
      </xdr:nvSpPr>
      <xdr:spPr>
        <a:xfrm>
          <a:off x="13652500" y="167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67812</xdr:rowOff>
    </xdr:from>
    <xdr:ext cx="534377" cy="259045"/>
    <xdr:sp macro="" textlink="">
      <xdr:nvSpPr>
        <xdr:cNvPr id="682" name="テキスト ボックス 681"/>
        <xdr:cNvSpPr txBox="1"/>
      </xdr:nvSpPr>
      <xdr:spPr>
        <a:xfrm>
          <a:off x="13436111" y="16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42001</xdr:rowOff>
    </xdr:from>
    <xdr:to>
      <xdr:col>18</xdr:col>
      <xdr:colOff>492125</xdr:colOff>
      <xdr:row>98</xdr:row>
      <xdr:rowOff>143601</xdr:rowOff>
    </xdr:to>
    <xdr:sp macro="" textlink="">
      <xdr:nvSpPr>
        <xdr:cNvPr id="683" name="円/楕円 682"/>
        <xdr:cNvSpPr/>
      </xdr:nvSpPr>
      <xdr:spPr>
        <a:xfrm>
          <a:off x="12763500" y="168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134728</xdr:rowOff>
    </xdr:from>
    <xdr:ext cx="469744" cy="259045"/>
    <xdr:sp macro="" textlink="">
      <xdr:nvSpPr>
        <xdr:cNvPr id="684" name="テキスト ボックス 683"/>
        <xdr:cNvSpPr txBox="1"/>
      </xdr:nvSpPr>
      <xdr:spPr>
        <a:xfrm>
          <a:off x="12579427" y="1693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139060</xdr:rowOff>
    </xdr:from>
    <xdr:to>
      <xdr:col>32</xdr:col>
      <xdr:colOff>187325</xdr:colOff>
      <xdr:row>58</xdr:row>
      <xdr:rowOff>139654</xdr:rowOff>
    </xdr:to>
    <xdr:cxnSp macro="">
      <xdr:nvCxnSpPr>
        <xdr:cNvPr id="770" name="直線コネクタ 769"/>
        <xdr:cNvCxnSpPr/>
      </xdr:nvCxnSpPr>
      <xdr:spPr>
        <a:xfrm>
          <a:off x="21323300" y="10083160"/>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138054</xdr:rowOff>
    </xdr:from>
    <xdr:to>
      <xdr:col>31</xdr:col>
      <xdr:colOff>34925</xdr:colOff>
      <xdr:row>58</xdr:row>
      <xdr:rowOff>139060</xdr:rowOff>
    </xdr:to>
    <xdr:cxnSp macro="">
      <xdr:nvCxnSpPr>
        <xdr:cNvPr id="773" name="直線コネクタ 772"/>
        <xdr:cNvCxnSpPr/>
      </xdr:nvCxnSpPr>
      <xdr:spPr>
        <a:xfrm>
          <a:off x="20434300" y="1008215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138054</xdr:rowOff>
    </xdr:from>
    <xdr:to>
      <xdr:col>29</xdr:col>
      <xdr:colOff>517525</xdr:colOff>
      <xdr:row>58</xdr:row>
      <xdr:rowOff>138648</xdr:rowOff>
    </xdr:to>
    <xdr:cxnSp macro="">
      <xdr:nvCxnSpPr>
        <xdr:cNvPr id="776" name="直線コネクタ 775"/>
        <xdr:cNvCxnSpPr/>
      </xdr:nvCxnSpPr>
      <xdr:spPr>
        <a:xfrm flipV="1">
          <a:off x="19545300" y="1008215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138648</xdr:rowOff>
    </xdr:from>
    <xdr:to>
      <xdr:col>28</xdr:col>
      <xdr:colOff>314325</xdr:colOff>
      <xdr:row>58</xdr:row>
      <xdr:rowOff>138694</xdr:rowOff>
    </xdr:to>
    <xdr:cxnSp macro="">
      <xdr:nvCxnSpPr>
        <xdr:cNvPr id="779" name="直線コネクタ 778"/>
        <xdr:cNvCxnSpPr/>
      </xdr:nvCxnSpPr>
      <xdr:spPr>
        <a:xfrm flipV="1">
          <a:off x="18656300" y="1008274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88854</xdr:rowOff>
    </xdr:from>
    <xdr:to>
      <xdr:col>32</xdr:col>
      <xdr:colOff>238125</xdr:colOff>
      <xdr:row>59</xdr:row>
      <xdr:rowOff>19004</xdr:rowOff>
    </xdr:to>
    <xdr:sp macro="" textlink="">
      <xdr:nvSpPr>
        <xdr:cNvPr id="789" name="円/楕円 788"/>
        <xdr:cNvSpPr/>
      </xdr:nvSpPr>
      <xdr:spPr>
        <a:xfrm>
          <a:off x="22110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3781</xdr:rowOff>
    </xdr:from>
    <xdr:ext cx="249299" cy="259045"/>
    <xdr:sp macro="" textlink="">
      <xdr:nvSpPr>
        <xdr:cNvPr id="790" name="貸付金該当値テキスト"/>
        <xdr:cNvSpPr txBox="1"/>
      </xdr:nvSpPr>
      <xdr:spPr>
        <a:xfrm>
          <a:off x="22212300" y="9947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88260</xdr:rowOff>
    </xdr:from>
    <xdr:to>
      <xdr:col>31</xdr:col>
      <xdr:colOff>85725</xdr:colOff>
      <xdr:row>59</xdr:row>
      <xdr:rowOff>18410</xdr:rowOff>
    </xdr:to>
    <xdr:sp macro="" textlink="">
      <xdr:nvSpPr>
        <xdr:cNvPr id="791" name="円/楕円 790"/>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9537</xdr:rowOff>
    </xdr:from>
    <xdr:ext cx="313932" cy="259045"/>
    <xdr:sp macro="" textlink="">
      <xdr:nvSpPr>
        <xdr:cNvPr id="792" name="テキスト ボックス 791"/>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87254</xdr:rowOff>
    </xdr:from>
    <xdr:to>
      <xdr:col>29</xdr:col>
      <xdr:colOff>568325</xdr:colOff>
      <xdr:row>59</xdr:row>
      <xdr:rowOff>17404</xdr:rowOff>
    </xdr:to>
    <xdr:sp macro="" textlink="">
      <xdr:nvSpPr>
        <xdr:cNvPr id="793" name="円/楕円 792"/>
        <xdr:cNvSpPr/>
      </xdr:nvSpPr>
      <xdr:spPr>
        <a:xfrm>
          <a:off x="20383500" y="100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8531</xdr:rowOff>
    </xdr:from>
    <xdr:ext cx="313932" cy="259045"/>
    <xdr:sp macro="" textlink="">
      <xdr:nvSpPr>
        <xdr:cNvPr id="794" name="テキスト ボックス 793"/>
        <xdr:cNvSpPr txBox="1"/>
      </xdr:nvSpPr>
      <xdr:spPr>
        <a:xfrm>
          <a:off x="20277333" y="10124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87848</xdr:rowOff>
    </xdr:from>
    <xdr:to>
      <xdr:col>28</xdr:col>
      <xdr:colOff>365125</xdr:colOff>
      <xdr:row>59</xdr:row>
      <xdr:rowOff>17998</xdr:rowOff>
    </xdr:to>
    <xdr:sp macro="" textlink="">
      <xdr:nvSpPr>
        <xdr:cNvPr id="795" name="円/楕円 794"/>
        <xdr:cNvSpPr/>
      </xdr:nvSpPr>
      <xdr:spPr>
        <a:xfrm>
          <a:off x="19494500" y="100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9125</xdr:rowOff>
    </xdr:from>
    <xdr:ext cx="313932" cy="259045"/>
    <xdr:sp macro="" textlink="">
      <xdr:nvSpPr>
        <xdr:cNvPr id="796" name="テキスト ボックス 795"/>
        <xdr:cNvSpPr txBox="1"/>
      </xdr:nvSpPr>
      <xdr:spPr>
        <a:xfrm>
          <a:off x="19388333" y="10124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87894</xdr:rowOff>
    </xdr:from>
    <xdr:to>
      <xdr:col>27</xdr:col>
      <xdr:colOff>161925</xdr:colOff>
      <xdr:row>59</xdr:row>
      <xdr:rowOff>18044</xdr:rowOff>
    </xdr:to>
    <xdr:sp macro="" textlink="">
      <xdr:nvSpPr>
        <xdr:cNvPr id="797" name="円/楕円 796"/>
        <xdr:cNvSpPr/>
      </xdr:nvSpPr>
      <xdr:spPr>
        <a:xfrm>
          <a:off x="18605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9171</xdr:rowOff>
    </xdr:from>
    <xdr:ext cx="313932" cy="259045"/>
    <xdr:sp macro="" textlink="">
      <xdr:nvSpPr>
        <xdr:cNvPr id="798" name="テキスト ボックス 797"/>
        <xdr:cNvSpPr txBox="1"/>
      </xdr:nvSpPr>
      <xdr:spPr>
        <a:xfrm>
          <a:off x="18499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126082</xdr:rowOff>
    </xdr:from>
    <xdr:to>
      <xdr:col>32</xdr:col>
      <xdr:colOff>187325</xdr:colOff>
      <xdr:row>78</xdr:row>
      <xdr:rowOff>131259</xdr:rowOff>
    </xdr:to>
    <xdr:cxnSp macro="">
      <xdr:nvCxnSpPr>
        <xdr:cNvPr id="830" name="直線コネクタ 829"/>
        <xdr:cNvCxnSpPr/>
      </xdr:nvCxnSpPr>
      <xdr:spPr>
        <a:xfrm>
          <a:off x="21323300" y="13499182"/>
          <a:ext cx="838200" cy="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126082</xdr:rowOff>
    </xdr:from>
    <xdr:to>
      <xdr:col>31</xdr:col>
      <xdr:colOff>34925</xdr:colOff>
      <xdr:row>78</xdr:row>
      <xdr:rowOff>148861</xdr:rowOff>
    </xdr:to>
    <xdr:cxnSp macro="">
      <xdr:nvCxnSpPr>
        <xdr:cNvPr id="833" name="直線コネクタ 832"/>
        <xdr:cNvCxnSpPr/>
      </xdr:nvCxnSpPr>
      <xdr:spPr>
        <a:xfrm flipV="1">
          <a:off x="20434300" y="13499182"/>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148861</xdr:rowOff>
    </xdr:from>
    <xdr:to>
      <xdr:col>29</xdr:col>
      <xdr:colOff>517525</xdr:colOff>
      <xdr:row>79</xdr:row>
      <xdr:rowOff>16027</xdr:rowOff>
    </xdr:to>
    <xdr:cxnSp macro="">
      <xdr:nvCxnSpPr>
        <xdr:cNvPr id="836" name="直線コネクタ 835"/>
        <xdr:cNvCxnSpPr/>
      </xdr:nvCxnSpPr>
      <xdr:spPr>
        <a:xfrm flipV="1">
          <a:off x="19545300" y="13521961"/>
          <a:ext cx="889000" cy="3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16027</xdr:rowOff>
    </xdr:from>
    <xdr:to>
      <xdr:col>28</xdr:col>
      <xdr:colOff>314325</xdr:colOff>
      <xdr:row>79</xdr:row>
      <xdr:rowOff>22445</xdr:rowOff>
    </xdr:to>
    <xdr:cxnSp macro="">
      <xdr:nvCxnSpPr>
        <xdr:cNvPr id="839" name="直線コネクタ 838"/>
        <xdr:cNvCxnSpPr/>
      </xdr:nvCxnSpPr>
      <xdr:spPr>
        <a:xfrm flipV="1">
          <a:off x="18656300" y="13560577"/>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80459</xdr:rowOff>
    </xdr:from>
    <xdr:to>
      <xdr:col>32</xdr:col>
      <xdr:colOff>238125</xdr:colOff>
      <xdr:row>79</xdr:row>
      <xdr:rowOff>10609</xdr:rowOff>
    </xdr:to>
    <xdr:sp macro="" textlink="">
      <xdr:nvSpPr>
        <xdr:cNvPr id="849" name="円/楕円 848"/>
        <xdr:cNvSpPr/>
      </xdr:nvSpPr>
      <xdr:spPr>
        <a:xfrm>
          <a:off x="22110700" y="1345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58886</xdr:rowOff>
    </xdr:from>
    <xdr:ext cx="534377" cy="259045"/>
    <xdr:sp macro="" textlink="">
      <xdr:nvSpPr>
        <xdr:cNvPr id="850" name="繰出金該当値テキスト"/>
        <xdr:cNvSpPr txBox="1"/>
      </xdr:nvSpPr>
      <xdr:spPr>
        <a:xfrm>
          <a:off x="22212300" y="134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75282</xdr:rowOff>
    </xdr:from>
    <xdr:to>
      <xdr:col>31</xdr:col>
      <xdr:colOff>85725</xdr:colOff>
      <xdr:row>79</xdr:row>
      <xdr:rowOff>5432</xdr:rowOff>
    </xdr:to>
    <xdr:sp macro="" textlink="">
      <xdr:nvSpPr>
        <xdr:cNvPr id="851" name="円/楕円 850"/>
        <xdr:cNvSpPr/>
      </xdr:nvSpPr>
      <xdr:spPr>
        <a:xfrm>
          <a:off x="21272500" y="13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168009</xdr:rowOff>
    </xdr:from>
    <xdr:ext cx="534377" cy="259045"/>
    <xdr:sp macro="" textlink="">
      <xdr:nvSpPr>
        <xdr:cNvPr id="852" name="テキスト ボックス 851"/>
        <xdr:cNvSpPr txBox="1"/>
      </xdr:nvSpPr>
      <xdr:spPr>
        <a:xfrm>
          <a:off x="21056111" y="1354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98061</xdr:rowOff>
    </xdr:from>
    <xdr:to>
      <xdr:col>29</xdr:col>
      <xdr:colOff>568325</xdr:colOff>
      <xdr:row>79</xdr:row>
      <xdr:rowOff>28211</xdr:rowOff>
    </xdr:to>
    <xdr:sp macro="" textlink="">
      <xdr:nvSpPr>
        <xdr:cNvPr id="853" name="円/楕円 852"/>
        <xdr:cNvSpPr/>
      </xdr:nvSpPr>
      <xdr:spPr>
        <a:xfrm>
          <a:off x="20383500" y="134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19338</xdr:rowOff>
    </xdr:from>
    <xdr:ext cx="534377" cy="259045"/>
    <xdr:sp macro="" textlink="">
      <xdr:nvSpPr>
        <xdr:cNvPr id="854" name="テキスト ボックス 853"/>
        <xdr:cNvSpPr txBox="1"/>
      </xdr:nvSpPr>
      <xdr:spPr>
        <a:xfrm>
          <a:off x="20167111" y="135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136677</xdr:rowOff>
    </xdr:from>
    <xdr:to>
      <xdr:col>28</xdr:col>
      <xdr:colOff>365125</xdr:colOff>
      <xdr:row>79</xdr:row>
      <xdr:rowOff>66827</xdr:rowOff>
    </xdr:to>
    <xdr:sp macro="" textlink="">
      <xdr:nvSpPr>
        <xdr:cNvPr id="855" name="円/楕円 854"/>
        <xdr:cNvSpPr/>
      </xdr:nvSpPr>
      <xdr:spPr>
        <a:xfrm>
          <a:off x="19494500" y="135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57954</xdr:rowOff>
    </xdr:from>
    <xdr:ext cx="534377" cy="259045"/>
    <xdr:sp macro="" textlink="">
      <xdr:nvSpPr>
        <xdr:cNvPr id="856" name="テキスト ボックス 855"/>
        <xdr:cNvSpPr txBox="1"/>
      </xdr:nvSpPr>
      <xdr:spPr>
        <a:xfrm>
          <a:off x="19278111" y="1360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143095</xdr:rowOff>
    </xdr:from>
    <xdr:to>
      <xdr:col>27</xdr:col>
      <xdr:colOff>161925</xdr:colOff>
      <xdr:row>79</xdr:row>
      <xdr:rowOff>73245</xdr:rowOff>
    </xdr:to>
    <xdr:sp macro="" textlink="">
      <xdr:nvSpPr>
        <xdr:cNvPr id="857" name="円/楕円 856"/>
        <xdr:cNvSpPr/>
      </xdr:nvSpPr>
      <xdr:spPr>
        <a:xfrm>
          <a:off x="18605500" y="135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64372</xdr:rowOff>
    </xdr:from>
    <xdr:ext cx="534377" cy="259045"/>
    <xdr:sp macro="" textlink="">
      <xdr:nvSpPr>
        <xdr:cNvPr id="858" name="テキスト ボックス 857"/>
        <xdr:cNvSpPr txBox="1"/>
      </xdr:nvSpPr>
      <xdr:spPr>
        <a:xfrm>
          <a:off x="18389111" y="136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補助費、公債費が数値を上回っている。要因について、補助費は隣接する広陵町との共同で建設した中学校給食センター協議会負担金が新たに発生したこと、公債費は過去に発行された建設地方債の影響が考えられる。</a:t>
          </a:r>
          <a:endParaRPr kumimoji="1" lang="en-US" altLang="ja-JP" sz="1300">
            <a:latin typeface="ＭＳ Ｐゴシック"/>
          </a:endParaRPr>
        </a:p>
        <a:p>
          <a:r>
            <a:rPr kumimoji="1" lang="ja-JP" altLang="en-US" sz="1300">
              <a:latin typeface="ＭＳ Ｐゴシック"/>
            </a:rPr>
            <a:t>　今後補助金については、類似性、必要性、有効性、交付基準が適正かどうかを精査し、廃止・縮小等の整理合理化を図り、補助金の適正な支出に努める。また、公債費については</a:t>
          </a:r>
          <a:r>
            <a:rPr kumimoji="1" lang="en-US" altLang="ja-JP" sz="1300">
              <a:latin typeface="ＭＳ Ｐゴシック"/>
            </a:rPr>
            <a:t>『</a:t>
          </a:r>
          <a:r>
            <a:rPr kumimoji="1" lang="ja-JP" altLang="en-US" sz="1300">
              <a:latin typeface="ＭＳ Ｐゴシック"/>
            </a:rPr>
            <a:t>新規市債発行額を元金償還額以内に抑制する</a:t>
          </a:r>
          <a:r>
            <a:rPr kumimoji="1" lang="en-US" altLang="ja-JP" sz="1300">
              <a:latin typeface="ＭＳ Ｐゴシック"/>
            </a:rPr>
            <a:t>』</a:t>
          </a:r>
          <a:r>
            <a:rPr kumimoji="1" lang="ja-JP" altLang="en-US" sz="1300">
              <a:latin typeface="ＭＳ Ｐゴシック"/>
            </a:rPr>
            <a:t>という基本方針を徹底し、交付税措置のある地方債の活用や、より有利な利率での借入を追求し比率の改善に努めたい。</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79,044
78,542
24.26
25,366,574
25,040,063
311,226
14,725,354
35,306,032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148.6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154331</xdr:rowOff>
    </xdr:from>
    <xdr:to>
      <xdr:col>6</xdr:col>
      <xdr:colOff>511175</xdr:colOff>
      <xdr:row>36</xdr:row>
      <xdr:rowOff>120955</xdr:rowOff>
    </xdr:to>
    <xdr:cxnSp macro="">
      <xdr:nvCxnSpPr>
        <xdr:cNvPr id="59" name="直線コネクタ 58"/>
        <xdr:cNvCxnSpPr/>
      </xdr:nvCxnSpPr>
      <xdr:spPr>
        <a:xfrm>
          <a:off x="3797300" y="6155081"/>
          <a:ext cx="8382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113182</xdr:rowOff>
    </xdr:from>
    <xdr:to>
      <xdr:col>5</xdr:col>
      <xdr:colOff>358775</xdr:colOff>
      <xdr:row>35</xdr:row>
      <xdr:rowOff>154331</xdr:rowOff>
    </xdr:to>
    <xdr:cxnSp macro="">
      <xdr:nvCxnSpPr>
        <xdr:cNvPr id="62" name="直線コネクタ 61"/>
        <xdr:cNvCxnSpPr/>
      </xdr:nvCxnSpPr>
      <xdr:spPr>
        <a:xfrm>
          <a:off x="2908300" y="6113932"/>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113182</xdr:rowOff>
    </xdr:from>
    <xdr:to>
      <xdr:col>4</xdr:col>
      <xdr:colOff>155575</xdr:colOff>
      <xdr:row>36</xdr:row>
      <xdr:rowOff>29058</xdr:rowOff>
    </xdr:to>
    <xdr:cxnSp macro="">
      <xdr:nvCxnSpPr>
        <xdr:cNvPr id="65" name="直線コネクタ 64"/>
        <xdr:cNvCxnSpPr/>
      </xdr:nvCxnSpPr>
      <xdr:spPr>
        <a:xfrm flipV="1">
          <a:off x="2019300" y="6113932"/>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44145</xdr:rowOff>
    </xdr:from>
    <xdr:to>
      <xdr:col>2</xdr:col>
      <xdr:colOff>638175</xdr:colOff>
      <xdr:row>36</xdr:row>
      <xdr:rowOff>29058</xdr:rowOff>
    </xdr:to>
    <xdr:cxnSp macro="">
      <xdr:nvCxnSpPr>
        <xdr:cNvPr id="68" name="直線コネクタ 67"/>
        <xdr:cNvCxnSpPr/>
      </xdr:nvCxnSpPr>
      <xdr:spPr>
        <a:xfrm>
          <a:off x="1130300" y="604489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70155</xdr:rowOff>
    </xdr:from>
    <xdr:to>
      <xdr:col>6</xdr:col>
      <xdr:colOff>561975</xdr:colOff>
      <xdr:row>37</xdr:row>
      <xdr:rowOff>305</xdr:rowOff>
    </xdr:to>
    <xdr:sp macro="" textlink="">
      <xdr:nvSpPr>
        <xdr:cNvPr id="78" name="円/楕円 77"/>
        <xdr:cNvSpPr/>
      </xdr:nvSpPr>
      <xdr:spPr>
        <a:xfrm>
          <a:off x="45847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48582</xdr:rowOff>
    </xdr:from>
    <xdr:ext cx="469744" cy="259045"/>
    <xdr:sp macro="" textlink="">
      <xdr:nvSpPr>
        <xdr:cNvPr id="79" name="議会費該当値テキスト"/>
        <xdr:cNvSpPr txBox="1"/>
      </xdr:nvSpPr>
      <xdr:spPr>
        <a:xfrm>
          <a:off x="4686300" y="62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103531</xdr:rowOff>
    </xdr:from>
    <xdr:to>
      <xdr:col>5</xdr:col>
      <xdr:colOff>409575</xdr:colOff>
      <xdr:row>36</xdr:row>
      <xdr:rowOff>33681</xdr:rowOff>
    </xdr:to>
    <xdr:sp macro="" textlink="">
      <xdr:nvSpPr>
        <xdr:cNvPr id="80" name="円/楕円 79"/>
        <xdr:cNvSpPr/>
      </xdr:nvSpPr>
      <xdr:spPr>
        <a:xfrm>
          <a:off x="3746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24808</xdr:rowOff>
    </xdr:from>
    <xdr:ext cx="469744" cy="259045"/>
    <xdr:sp macro="" textlink="">
      <xdr:nvSpPr>
        <xdr:cNvPr id="81" name="テキスト ボックス 80"/>
        <xdr:cNvSpPr txBox="1"/>
      </xdr:nvSpPr>
      <xdr:spPr>
        <a:xfrm>
          <a:off x="3562427"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62382</xdr:rowOff>
    </xdr:from>
    <xdr:to>
      <xdr:col>4</xdr:col>
      <xdr:colOff>206375</xdr:colOff>
      <xdr:row>35</xdr:row>
      <xdr:rowOff>163982</xdr:rowOff>
    </xdr:to>
    <xdr:sp macro="" textlink="">
      <xdr:nvSpPr>
        <xdr:cNvPr id="82" name="円/楕円 81"/>
        <xdr:cNvSpPr/>
      </xdr:nvSpPr>
      <xdr:spPr>
        <a:xfrm>
          <a:off x="2857500" y="60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155109</xdr:rowOff>
    </xdr:from>
    <xdr:ext cx="469744" cy="259045"/>
    <xdr:sp macro="" textlink="">
      <xdr:nvSpPr>
        <xdr:cNvPr id="83" name="テキスト ボックス 82"/>
        <xdr:cNvSpPr txBox="1"/>
      </xdr:nvSpPr>
      <xdr:spPr>
        <a:xfrm>
          <a:off x="2673427" y="61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149708</xdr:rowOff>
    </xdr:from>
    <xdr:to>
      <xdr:col>3</xdr:col>
      <xdr:colOff>3175</xdr:colOff>
      <xdr:row>36</xdr:row>
      <xdr:rowOff>79858</xdr:rowOff>
    </xdr:to>
    <xdr:sp macro="" textlink="">
      <xdr:nvSpPr>
        <xdr:cNvPr id="84" name="円/楕円 83"/>
        <xdr:cNvSpPr/>
      </xdr:nvSpPr>
      <xdr:spPr>
        <a:xfrm>
          <a:off x="1968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70985</xdr:rowOff>
    </xdr:from>
    <xdr:ext cx="469744" cy="259045"/>
    <xdr:sp macro="" textlink="">
      <xdr:nvSpPr>
        <xdr:cNvPr id="85" name="テキスト ボックス 84"/>
        <xdr:cNvSpPr txBox="1"/>
      </xdr:nvSpPr>
      <xdr:spPr>
        <a:xfrm>
          <a:off x="1784427" y="62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164795</xdr:rowOff>
    </xdr:from>
    <xdr:to>
      <xdr:col>1</xdr:col>
      <xdr:colOff>485775</xdr:colOff>
      <xdr:row>35</xdr:row>
      <xdr:rowOff>94945</xdr:rowOff>
    </xdr:to>
    <xdr:sp macro="" textlink="">
      <xdr:nvSpPr>
        <xdr:cNvPr id="86" name="円/楕円 85"/>
        <xdr:cNvSpPr/>
      </xdr:nvSpPr>
      <xdr:spPr>
        <a:xfrm>
          <a:off x="1079500" y="5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86072</xdr:rowOff>
    </xdr:from>
    <xdr:ext cx="469744" cy="259045"/>
    <xdr:sp macro="" textlink="">
      <xdr:nvSpPr>
        <xdr:cNvPr id="87" name="テキスト ボックス 86"/>
        <xdr:cNvSpPr txBox="1"/>
      </xdr:nvSpPr>
      <xdr:spPr>
        <a:xfrm>
          <a:off x="895427" y="6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22885</xdr:rowOff>
    </xdr:from>
    <xdr:to>
      <xdr:col>6</xdr:col>
      <xdr:colOff>511175</xdr:colOff>
      <xdr:row>57</xdr:row>
      <xdr:rowOff>110302</xdr:rowOff>
    </xdr:to>
    <xdr:cxnSp macro="">
      <xdr:nvCxnSpPr>
        <xdr:cNvPr id="116" name="直線コネクタ 115"/>
        <xdr:cNvCxnSpPr/>
      </xdr:nvCxnSpPr>
      <xdr:spPr>
        <a:xfrm>
          <a:off x="3797300" y="9795535"/>
          <a:ext cx="838200" cy="8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22885</xdr:rowOff>
    </xdr:from>
    <xdr:to>
      <xdr:col>5</xdr:col>
      <xdr:colOff>358775</xdr:colOff>
      <xdr:row>57</xdr:row>
      <xdr:rowOff>107749</xdr:rowOff>
    </xdr:to>
    <xdr:cxnSp macro="">
      <xdr:nvCxnSpPr>
        <xdr:cNvPr id="119" name="直線コネクタ 118"/>
        <xdr:cNvCxnSpPr/>
      </xdr:nvCxnSpPr>
      <xdr:spPr>
        <a:xfrm flipV="1">
          <a:off x="2908300" y="9795535"/>
          <a:ext cx="889000" cy="8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45562</xdr:rowOff>
    </xdr:from>
    <xdr:to>
      <xdr:col>4</xdr:col>
      <xdr:colOff>155575</xdr:colOff>
      <xdr:row>57</xdr:row>
      <xdr:rowOff>107749</xdr:rowOff>
    </xdr:to>
    <xdr:cxnSp macro="">
      <xdr:nvCxnSpPr>
        <xdr:cNvPr id="122" name="直線コネクタ 121"/>
        <xdr:cNvCxnSpPr/>
      </xdr:nvCxnSpPr>
      <xdr:spPr>
        <a:xfrm>
          <a:off x="2019300" y="9818212"/>
          <a:ext cx="889000" cy="6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15487</xdr:rowOff>
    </xdr:from>
    <xdr:to>
      <xdr:col>2</xdr:col>
      <xdr:colOff>638175</xdr:colOff>
      <xdr:row>57</xdr:row>
      <xdr:rowOff>45562</xdr:rowOff>
    </xdr:to>
    <xdr:cxnSp macro="">
      <xdr:nvCxnSpPr>
        <xdr:cNvPr id="125" name="直線コネクタ 124"/>
        <xdr:cNvCxnSpPr/>
      </xdr:nvCxnSpPr>
      <xdr:spPr>
        <a:xfrm>
          <a:off x="1130300" y="9445237"/>
          <a:ext cx="889000" cy="37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59502</xdr:rowOff>
    </xdr:from>
    <xdr:to>
      <xdr:col>6</xdr:col>
      <xdr:colOff>561975</xdr:colOff>
      <xdr:row>57</xdr:row>
      <xdr:rowOff>161102</xdr:rowOff>
    </xdr:to>
    <xdr:sp macro="" textlink="">
      <xdr:nvSpPr>
        <xdr:cNvPr id="135" name="円/楕円 134"/>
        <xdr:cNvSpPr/>
      </xdr:nvSpPr>
      <xdr:spPr>
        <a:xfrm>
          <a:off x="4584700" y="9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145879</xdr:rowOff>
    </xdr:from>
    <xdr:ext cx="534377" cy="259045"/>
    <xdr:sp macro="" textlink="">
      <xdr:nvSpPr>
        <xdr:cNvPr id="136" name="総務費該当値テキスト"/>
        <xdr:cNvSpPr txBox="1"/>
      </xdr:nvSpPr>
      <xdr:spPr>
        <a:xfrm>
          <a:off x="4686300" y="97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143535</xdr:rowOff>
    </xdr:from>
    <xdr:to>
      <xdr:col>5</xdr:col>
      <xdr:colOff>409575</xdr:colOff>
      <xdr:row>57</xdr:row>
      <xdr:rowOff>73685</xdr:rowOff>
    </xdr:to>
    <xdr:sp macro="" textlink="">
      <xdr:nvSpPr>
        <xdr:cNvPr id="137" name="円/楕円 136"/>
        <xdr:cNvSpPr/>
      </xdr:nvSpPr>
      <xdr:spPr>
        <a:xfrm>
          <a:off x="3746500" y="9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64812</xdr:rowOff>
    </xdr:from>
    <xdr:ext cx="534377" cy="259045"/>
    <xdr:sp macro="" textlink="">
      <xdr:nvSpPr>
        <xdr:cNvPr id="138" name="テキスト ボックス 137"/>
        <xdr:cNvSpPr txBox="1"/>
      </xdr:nvSpPr>
      <xdr:spPr>
        <a:xfrm>
          <a:off x="3530111" y="98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56949</xdr:rowOff>
    </xdr:from>
    <xdr:to>
      <xdr:col>4</xdr:col>
      <xdr:colOff>206375</xdr:colOff>
      <xdr:row>57</xdr:row>
      <xdr:rowOff>158549</xdr:rowOff>
    </xdr:to>
    <xdr:sp macro="" textlink="">
      <xdr:nvSpPr>
        <xdr:cNvPr id="139" name="円/楕円 138"/>
        <xdr:cNvSpPr/>
      </xdr:nvSpPr>
      <xdr:spPr>
        <a:xfrm>
          <a:off x="2857500" y="98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149676</xdr:rowOff>
    </xdr:from>
    <xdr:ext cx="534377" cy="259045"/>
    <xdr:sp macro="" textlink="">
      <xdr:nvSpPr>
        <xdr:cNvPr id="140" name="テキスト ボックス 139"/>
        <xdr:cNvSpPr txBox="1"/>
      </xdr:nvSpPr>
      <xdr:spPr>
        <a:xfrm>
          <a:off x="2641111" y="99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166212</xdr:rowOff>
    </xdr:from>
    <xdr:to>
      <xdr:col>3</xdr:col>
      <xdr:colOff>3175</xdr:colOff>
      <xdr:row>57</xdr:row>
      <xdr:rowOff>96362</xdr:rowOff>
    </xdr:to>
    <xdr:sp macro="" textlink="">
      <xdr:nvSpPr>
        <xdr:cNvPr id="141" name="円/楕円 140"/>
        <xdr:cNvSpPr/>
      </xdr:nvSpPr>
      <xdr:spPr>
        <a:xfrm>
          <a:off x="1968500" y="97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87489</xdr:rowOff>
    </xdr:from>
    <xdr:ext cx="534377" cy="259045"/>
    <xdr:sp macro="" textlink="">
      <xdr:nvSpPr>
        <xdr:cNvPr id="142" name="テキスト ボックス 141"/>
        <xdr:cNvSpPr txBox="1"/>
      </xdr:nvSpPr>
      <xdr:spPr>
        <a:xfrm>
          <a:off x="1752111" y="98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136137</xdr:rowOff>
    </xdr:from>
    <xdr:to>
      <xdr:col>1</xdr:col>
      <xdr:colOff>485775</xdr:colOff>
      <xdr:row>55</xdr:row>
      <xdr:rowOff>66287</xdr:rowOff>
    </xdr:to>
    <xdr:sp macro="" textlink="">
      <xdr:nvSpPr>
        <xdr:cNvPr id="143" name="円/楕円 142"/>
        <xdr:cNvSpPr/>
      </xdr:nvSpPr>
      <xdr:spPr>
        <a:xfrm>
          <a:off x="1079500" y="9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82814</xdr:rowOff>
    </xdr:from>
    <xdr:ext cx="534377" cy="259045"/>
    <xdr:sp macro="" textlink="">
      <xdr:nvSpPr>
        <xdr:cNvPr id="144" name="テキスト ボックス 143"/>
        <xdr:cNvSpPr txBox="1"/>
      </xdr:nvSpPr>
      <xdr:spPr>
        <a:xfrm>
          <a:off x="863111" y="91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124968</xdr:rowOff>
    </xdr:from>
    <xdr:to>
      <xdr:col>6</xdr:col>
      <xdr:colOff>511175</xdr:colOff>
      <xdr:row>77</xdr:row>
      <xdr:rowOff>115926</xdr:rowOff>
    </xdr:to>
    <xdr:cxnSp macro="">
      <xdr:nvCxnSpPr>
        <xdr:cNvPr id="174" name="直線コネクタ 173"/>
        <xdr:cNvCxnSpPr/>
      </xdr:nvCxnSpPr>
      <xdr:spPr>
        <a:xfrm flipV="1">
          <a:off x="3797300" y="13155168"/>
          <a:ext cx="838200" cy="1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115926</xdr:rowOff>
    </xdr:from>
    <xdr:to>
      <xdr:col>5</xdr:col>
      <xdr:colOff>358775</xdr:colOff>
      <xdr:row>77</xdr:row>
      <xdr:rowOff>141593</xdr:rowOff>
    </xdr:to>
    <xdr:cxnSp macro="">
      <xdr:nvCxnSpPr>
        <xdr:cNvPr id="177" name="直線コネクタ 176"/>
        <xdr:cNvCxnSpPr/>
      </xdr:nvCxnSpPr>
      <xdr:spPr>
        <a:xfrm flipV="1">
          <a:off x="2908300" y="13317576"/>
          <a:ext cx="8890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141593</xdr:rowOff>
    </xdr:from>
    <xdr:to>
      <xdr:col>4</xdr:col>
      <xdr:colOff>155575</xdr:colOff>
      <xdr:row>78</xdr:row>
      <xdr:rowOff>127191</xdr:rowOff>
    </xdr:to>
    <xdr:cxnSp macro="">
      <xdr:nvCxnSpPr>
        <xdr:cNvPr id="180" name="直線コネクタ 179"/>
        <xdr:cNvCxnSpPr/>
      </xdr:nvCxnSpPr>
      <xdr:spPr>
        <a:xfrm flipV="1">
          <a:off x="2019300" y="13343243"/>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127191</xdr:rowOff>
    </xdr:from>
    <xdr:to>
      <xdr:col>2</xdr:col>
      <xdr:colOff>638175</xdr:colOff>
      <xdr:row>78</xdr:row>
      <xdr:rowOff>128766</xdr:rowOff>
    </xdr:to>
    <xdr:cxnSp macro="">
      <xdr:nvCxnSpPr>
        <xdr:cNvPr id="183" name="直線コネクタ 182"/>
        <xdr:cNvCxnSpPr/>
      </xdr:nvCxnSpPr>
      <xdr:spPr>
        <a:xfrm flipV="1">
          <a:off x="1130300" y="13500291"/>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74168</xdr:rowOff>
    </xdr:from>
    <xdr:to>
      <xdr:col>6</xdr:col>
      <xdr:colOff>561975</xdr:colOff>
      <xdr:row>77</xdr:row>
      <xdr:rowOff>4318</xdr:rowOff>
    </xdr:to>
    <xdr:sp macro="" textlink="">
      <xdr:nvSpPr>
        <xdr:cNvPr id="193" name="円/楕円 192"/>
        <xdr:cNvSpPr/>
      </xdr:nvSpPr>
      <xdr:spPr>
        <a:xfrm>
          <a:off x="4584700" y="131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52595</xdr:rowOff>
    </xdr:from>
    <xdr:ext cx="599010" cy="259045"/>
    <xdr:sp macro="" textlink="">
      <xdr:nvSpPr>
        <xdr:cNvPr id="194" name="民生費該当値テキスト"/>
        <xdr:cNvSpPr txBox="1"/>
      </xdr:nvSpPr>
      <xdr:spPr>
        <a:xfrm>
          <a:off x="4686300" y="1308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65126</xdr:rowOff>
    </xdr:from>
    <xdr:to>
      <xdr:col>5</xdr:col>
      <xdr:colOff>409575</xdr:colOff>
      <xdr:row>77</xdr:row>
      <xdr:rowOff>166726</xdr:rowOff>
    </xdr:to>
    <xdr:sp macro="" textlink="">
      <xdr:nvSpPr>
        <xdr:cNvPr id="195" name="円/楕円 194"/>
        <xdr:cNvSpPr/>
      </xdr:nvSpPr>
      <xdr:spPr>
        <a:xfrm>
          <a:off x="3746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157853</xdr:rowOff>
    </xdr:from>
    <xdr:ext cx="599010" cy="259045"/>
    <xdr:sp macro="" textlink="">
      <xdr:nvSpPr>
        <xdr:cNvPr id="196" name="テキスト ボックス 195"/>
        <xdr:cNvSpPr txBox="1"/>
      </xdr:nvSpPr>
      <xdr:spPr>
        <a:xfrm>
          <a:off x="3497794" y="133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90793</xdr:rowOff>
    </xdr:from>
    <xdr:to>
      <xdr:col>4</xdr:col>
      <xdr:colOff>206375</xdr:colOff>
      <xdr:row>78</xdr:row>
      <xdr:rowOff>20943</xdr:rowOff>
    </xdr:to>
    <xdr:sp macro="" textlink="">
      <xdr:nvSpPr>
        <xdr:cNvPr id="197" name="円/楕円 196"/>
        <xdr:cNvSpPr/>
      </xdr:nvSpPr>
      <xdr:spPr>
        <a:xfrm>
          <a:off x="2857500" y="13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12070</xdr:rowOff>
    </xdr:from>
    <xdr:ext cx="599010" cy="259045"/>
    <xdr:sp macro="" textlink="">
      <xdr:nvSpPr>
        <xdr:cNvPr id="198" name="テキスト ボックス 197"/>
        <xdr:cNvSpPr txBox="1"/>
      </xdr:nvSpPr>
      <xdr:spPr>
        <a:xfrm>
          <a:off x="2608794" y="133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76391</xdr:rowOff>
    </xdr:from>
    <xdr:to>
      <xdr:col>3</xdr:col>
      <xdr:colOff>3175</xdr:colOff>
      <xdr:row>79</xdr:row>
      <xdr:rowOff>6541</xdr:rowOff>
    </xdr:to>
    <xdr:sp macro="" textlink="">
      <xdr:nvSpPr>
        <xdr:cNvPr id="199" name="円/楕円 198"/>
        <xdr:cNvSpPr/>
      </xdr:nvSpPr>
      <xdr:spPr>
        <a:xfrm>
          <a:off x="1968500" y="134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169118</xdr:rowOff>
    </xdr:from>
    <xdr:ext cx="534377" cy="259045"/>
    <xdr:sp macro="" textlink="">
      <xdr:nvSpPr>
        <xdr:cNvPr id="200" name="テキスト ボックス 199"/>
        <xdr:cNvSpPr txBox="1"/>
      </xdr:nvSpPr>
      <xdr:spPr>
        <a:xfrm>
          <a:off x="1752111" y="135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77966</xdr:rowOff>
    </xdr:from>
    <xdr:to>
      <xdr:col>1</xdr:col>
      <xdr:colOff>485775</xdr:colOff>
      <xdr:row>79</xdr:row>
      <xdr:rowOff>8116</xdr:rowOff>
    </xdr:to>
    <xdr:sp macro="" textlink="">
      <xdr:nvSpPr>
        <xdr:cNvPr id="201" name="円/楕円 200"/>
        <xdr:cNvSpPr/>
      </xdr:nvSpPr>
      <xdr:spPr>
        <a:xfrm>
          <a:off x="1079500" y="134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170693</xdr:rowOff>
    </xdr:from>
    <xdr:ext cx="534377" cy="259045"/>
    <xdr:sp macro="" textlink="">
      <xdr:nvSpPr>
        <xdr:cNvPr id="202" name="テキスト ボックス 201"/>
        <xdr:cNvSpPr txBox="1"/>
      </xdr:nvSpPr>
      <xdr:spPr>
        <a:xfrm>
          <a:off x="863111" y="135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150768</xdr:rowOff>
    </xdr:from>
    <xdr:to>
      <xdr:col>6</xdr:col>
      <xdr:colOff>511175</xdr:colOff>
      <xdr:row>98</xdr:row>
      <xdr:rowOff>164142</xdr:rowOff>
    </xdr:to>
    <xdr:cxnSp macro="">
      <xdr:nvCxnSpPr>
        <xdr:cNvPr id="232" name="直線コネクタ 231"/>
        <xdr:cNvCxnSpPr/>
      </xdr:nvCxnSpPr>
      <xdr:spPr>
        <a:xfrm flipV="1">
          <a:off x="3797300" y="16952868"/>
          <a:ext cx="8382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164142</xdr:rowOff>
    </xdr:from>
    <xdr:to>
      <xdr:col>5</xdr:col>
      <xdr:colOff>358775</xdr:colOff>
      <xdr:row>99</xdr:row>
      <xdr:rowOff>20086</xdr:rowOff>
    </xdr:to>
    <xdr:cxnSp macro="">
      <xdr:nvCxnSpPr>
        <xdr:cNvPr id="235" name="直線コネクタ 234"/>
        <xdr:cNvCxnSpPr/>
      </xdr:nvCxnSpPr>
      <xdr:spPr>
        <a:xfrm flipV="1">
          <a:off x="2908300" y="16966242"/>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16714</xdr:rowOff>
    </xdr:from>
    <xdr:to>
      <xdr:col>4</xdr:col>
      <xdr:colOff>155575</xdr:colOff>
      <xdr:row>99</xdr:row>
      <xdr:rowOff>20086</xdr:rowOff>
    </xdr:to>
    <xdr:cxnSp macro="">
      <xdr:nvCxnSpPr>
        <xdr:cNvPr id="238" name="直線コネクタ 237"/>
        <xdr:cNvCxnSpPr/>
      </xdr:nvCxnSpPr>
      <xdr:spPr>
        <a:xfrm>
          <a:off x="2019300" y="16990264"/>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51555</xdr:rowOff>
    </xdr:from>
    <xdr:to>
      <xdr:col>2</xdr:col>
      <xdr:colOff>638175</xdr:colOff>
      <xdr:row>99</xdr:row>
      <xdr:rowOff>16714</xdr:rowOff>
    </xdr:to>
    <xdr:cxnSp macro="">
      <xdr:nvCxnSpPr>
        <xdr:cNvPr id="241" name="直線コネクタ 240"/>
        <xdr:cNvCxnSpPr/>
      </xdr:nvCxnSpPr>
      <xdr:spPr>
        <a:xfrm>
          <a:off x="1130300" y="16853655"/>
          <a:ext cx="889000" cy="1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99968</xdr:rowOff>
    </xdr:from>
    <xdr:to>
      <xdr:col>6</xdr:col>
      <xdr:colOff>561975</xdr:colOff>
      <xdr:row>99</xdr:row>
      <xdr:rowOff>30118</xdr:rowOff>
    </xdr:to>
    <xdr:sp macro="" textlink="">
      <xdr:nvSpPr>
        <xdr:cNvPr id="251" name="円/楕円 250"/>
        <xdr:cNvSpPr/>
      </xdr:nvSpPr>
      <xdr:spPr>
        <a:xfrm>
          <a:off x="4584700" y="169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14895</xdr:rowOff>
    </xdr:from>
    <xdr:ext cx="534377" cy="259045"/>
    <xdr:sp macro="" textlink="">
      <xdr:nvSpPr>
        <xdr:cNvPr id="252" name="衛生費該当値テキスト"/>
        <xdr:cNvSpPr txBox="1"/>
      </xdr:nvSpPr>
      <xdr:spPr>
        <a:xfrm>
          <a:off x="4686300" y="1681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113342</xdr:rowOff>
    </xdr:from>
    <xdr:to>
      <xdr:col>5</xdr:col>
      <xdr:colOff>409575</xdr:colOff>
      <xdr:row>99</xdr:row>
      <xdr:rowOff>43492</xdr:rowOff>
    </xdr:to>
    <xdr:sp macro="" textlink="">
      <xdr:nvSpPr>
        <xdr:cNvPr id="253" name="円/楕円 252"/>
        <xdr:cNvSpPr/>
      </xdr:nvSpPr>
      <xdr:spPr>
        <a:xfrm>
          <a:off x="3746500" y="169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34619</xdr:rowOff>
    </xdr:from>
    <xdr:ext cx="534377" cy="259045"/>
    <xdr:sp macro="" textlink="">
      <xdr:nvSpPr>
        <xdr:cNvPr id="254" name="テキスト ボックス 253"/>
        <xdr:cNvSpPr txBox="1"/>
      </xdr:nvSpPr>
      <xdr:spPr>
        <a:xfrm>
          <a:off x="3530111" y="1700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140736</xdr:rowOff>
    </xdr:from>
    <xdr:to>
      <xdr:col>4</xdr:col>
      <xdr:colOff>206375</xdr:colOff>
      <xdr:row>99</xdr:row>
      <xdr:rowOff>70886</xdr:rowOff>
    </xdr:to>
    <xdr:sp macro="" textlink="">
      <xdr:nvSpPr>
        <xdr:cNvPr id="255" name="円/楕円 254"/>
        <xdr:cNvSpPr/>
      </xdr:nvSpPr>
      <xdr:spPr>
        <a:xfrm>
          <a:off x="2857500" y="1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62013</xdr:rowOff>
    </xdr:from>
    <xdr:ext cx="534377" cy="259045"/>
    <xdr:sp macro="" textlink="">
      <xdr:nvSpPr>
        <xdr:cNvPr id="256" name="テキスト ボックス 255"/>
        <xdr:cNvSpPr txBox="1"/>
      </xdr:nvSpPr>
      <xdr:spPr>
        <a:xfrm>
          <a:off x="2641111" y="1703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137364</xdr:rowOff>
    </xdr:from>
    <xdr:to>
      <xdr:col>3</xdr:col>
      <xdr:colOff>3175</xdr:colOff>
      <xdr:row>99</xdr:row>
      <xdr:rowOff>67514</xdr:rowOff>
    </xdr:to>
    <xdr:sp macro="" textlink="">
      <xdr:nvSpPr>
        <xdr:cNvPr id="257" name="円/楕円 256"/>
        <xdr:cNvSpPr/>
      </xdr:nvSpPr>
      <xdr:spPr>
        <a:xfrm>
          <a:off x="1968500" y="16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58641</xdr:rowOff>
    </xdr:from>
    <xdr:ext cx="534377" cy="259045"/>
    <xdr:sp macro="" textlink="">
      <xdr:nvSpPr>
        <xdr:cNvPr id="258" name="テキスト ボックス 257"/>
        <xdr:cNvSpPr txBox="1"/>
      </xdr:nvSpPr>
      <xdr:spPr>
        <a:xfrm>
          <a:off x="1752111" y="170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755</xdr:rowOff>
    </xdr:from>
    <xdr:to>
      <xdr:col>1</xdr:col>
      <xdr:colOff>485775</xdr:colOff>
      <xdr:row>98</xdr:row>
      <xdr:rowOff>102355</xdr:rowOff>
    </xdr:to>
    <xdr:sp macro="" textlink="">
      <xdr:nvSpPr>
        <xdr:cNvPr id="259" name="円/楕円 258"/>
        <xdr:cNvSpPr/>
      </xdr:nvSpPr>
      <xdr:spPr>
        <a:xfrm>
          <a:off x="1079500" y="168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93482</xdr:rowOff>
    </xdr:from>
    <xdr:ext cx="534377" cy="259045"/>
    <xdr:sp macro="" textlink="">
      <xdr:nvSpPr>
        <xdr:cNvPr id="260" name="テキスト ボックス 259"/>
        <xdr:cNvSpPr txBox="1"/>
      </xdr:nvSpPr>
      <xdr:spPr>
        <a:xfrm>
          <a:off x="863111" y="168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23114</xdr:rowOff>
    </xdr:from>
    <xdr:to>
      <xdr:col>15</xdr:col>
      <xdr:colOff>180975</xdr:colOff>
      <xdr:row>39</xdr:row>
      <xdr:rowOff>44450</xdr:rowOff>
    </xdr:to>
    <xdr:cxnSp macro="">
      <xdr:nvCxnSpPr>
        <xdr:cNvPr id="289" name="直線コネクタ 288"/>
        <xdr:cNvCxnSpPr/>
      </xdr:nvCxnSpPr>
      <xdr:spPr>
        <a:xfrm>
          <a:off x="9639300" y="6709664"/>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16637</xdr:rowOff>
    </xdr:from>
    <xdr:to>
      <xdr:col>14</xdr:col>
      <xdr:colOff>28575</xdr:colOff>
      <xdr:row>39</xdr:row>
      <xdr:rowOff>23114</xdr:rowOff>
    </xdr:to>
    <xdr:cxnSp macro="">
      <xdr:nvCxnSpPr>
        <xdr:cNvPr id="292" name="直線コネクタ 291"/>
        <xdr:cNvCxnSpPr/>
      </xdr:nvCxnSpPr>
      <xdr:spPr>
        <a:xfrm>
          <a:off x="8750300" y="67031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80645</xdr:rowOff>
    </xdr:from>
    <xdr:to>
      <xdr:col>12</xdr:col>
      <xdr:colOff>511175</xdr:colOff>
      <xdr:row>39</xdr:row>
      <xdr:rowOff>16637</xdr:rowOff>
    </xdr:to>
    <xdr:cxnSp macro="">
      <xdr:nvCxnSpPr>
        <xdr:cNvPr id="295" name="直線コネクタ 294"/>
        <xdr:cNvCxnSpPr/>
      </xdr:nvCxnSpPr>
      <xdr:spPr>
        <a:xfrm>
          <a:off x="7861300" y="6252845"/>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80645</xdr:rowOff>
    </xdr:from>
    <xdr:to>
      <xdr:col>11</xdr:col>
      <xdr:colOff>307975</xdr:colOff>
      <xdr:row>37</xdr:row>
      <xdr:rowOff>61595</xdr:rowOff>
    </xdr:to>
    <xdr:cxnSp macro="">
      <xdr:nvCxnSpPr>
        <xdr:cNvPr id="298" name="直線コネクタ 297"/>
        <xdr:cNvCxnSpPr/>
      </xdr:nvCxnSpPr>
      <xdr:spPr>
        <a:xfrm flipV="1">
          <a:off x="6972300" y="625284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8" name="円/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143764</xdr:rowOff>
    </xdr:from>
    <xdr:to>
      <xdr:col>14</xdr:col>
      <xdr:colOff>79375</xdr:colOff>
      <xdr:row>39</xdr:row>
      <xdr:rowOff>73914</xdr:rowOff>
    </xdr:to>
    <xdr:sp macro="" textlink="">
      <xdr:nvSpPr>
        <xdr:cNvPr id="310" name="円/楕円 309"/>
        <xdr:cNvSpPr/>
      </xdr:nvSpPr>
      <xdr:spPr>
        <a:xfrm>
          <a:off x="9588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65041</xdr:rowOff>
    </xdr:from>
    <xdr:ext cx="313932" cy="259045"/>
    <xdr:sp macro="" textlink="">
      <xdr:nvSpPr>
        <xdr:cNvPr id="311" name="テキスト ボックス 310"/>
        <xdr:cNvSpPr txBox="1"/>
      </xdr:nvSpPr>
      <xdr:spPr>
        <a:xfrm>
          <a:off x="9482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137287</xdr:rowOff>
    </xdr:from>
    <xdr:to>
      <xdr:col>12</xdr:col>
      <xdr:colOff>561975</xdr:colOff>
      <xdr:row>39</xdr:row>
      <xdr:rowOff>67437</xdr:rowOff>
    </xdr:to>
    <xdr:sp macro="" textlink="">
      <xdr:nvSpPr>
        <xdr:cNvPr id="312" name="円/楕円 311"/>
        <xdr:cNvSpPr/>
      </xdr:nvSpPr>
      <xdr:spPr>
        <a:xfrm>
          <a:off x="8699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58564</xdr:rowOff>
    </xdr:from>
    <xdr:ext cx="313932" cy="259045"/>
    <xdr:sp macro="" textlink="">
      <xdr:nvSpPr>
        <xdr:cNvPr id="313" name="テキスト ボックス 312"/>
        <xdr:cNvSpPr txBox="1"/>
      </xdr:nvSpPr>
      <xdr:spPr>
        <a:xfrm>
          <a:off x="8593333" y="674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29845</xdr:rowOff>
    </xdr:from>
    <xdr:to>
      <xdr:col>11</xdr:col>
      <xdr:colOff>358775</xdr:colOff>
      <xdr:row>36</xdr:row>
      <xdr:rowOff>131445</xdr:rowOff>
    </xdr:to>
    <xdr:sp macro="" textlink="">
      <xdr:nvSpPr>
        <xdr:cNvPr id="314" name="円/楕円 313"/>
        <xdr:cNvSpPr/>
      </xdr:nvSpPr>
      <xdr:spPr>
        <a:xfrm>
          <a:off x="78105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122572</xdr:rowOff>
    </xdr:from>
    <xdr:ext cx="469744" cy="259045"/>
    <xdr:sp macro="" textlink="">
      <xdr:nvSpPr>
        <xdr:cNvPr id="315" name="テキスト ボックス 314"/>
        <xdr:cNvSpPr txBox="1"/>
      </xdr:nvSpPr>
      <xdr:spPr>
        <a:xfrm>
          <a:off x="762642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10795</xdr:rowOff>
    </xdr:from>
    <xdr:to>
      <xdr:col>10</xdr:col>
      <xdr:colOff>155575</xdr:colOff>
      <xdr:row>37</xdr:row>
      <xdr:rowOff>112395</xdr:rowOff>
    </xdr:to>
    <xdr:sp macro="" textlink="">
      <xdr:nvSpPr>
        <xdr:cNvPr id="316" name="円/楕円 315"/>
        <xdr:cNvSpPr/>
      </xdr:nvSpPr>
      <xdr:spPr>
        <a:xfrm>
          <a:off x="6921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103522</xdr:rowOff>
    </xdr:from>
    <xdr:ext cx="378565" cy="259045"/>
    <xdr:sp macro="" textlink="">
      <xdr:nvSpPr>
        <xdr:cNvPr id="317" name="テキスト ボックス 316"/>
        <xdr:cNvSpPr txBox="1"/>
      </xdr:nvSpPr>
      <xdr:spPr>
        <a:xfrm>
          <a:off x="6783017" y="64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101867</xdr:rowOff>
    </xdr:from>
    <xdr:to>
      <xdr:col>15</xdr:col>
      <xdr:colOff>180975</xdr:colOff>
      <xdr:row>58</xdr:row>
      <xdr:rowOff>106690</xdr:rowOff>
    </xdr:to>
    <xdr:cxnSp macro="">
      <xdr:nvCxnSpPr>
        <xdr:cNvPr id="344" name="直線コネクタ 343"/>
        <xdr:cNvCxnSpPr/>
      </xdr:nvCxnSpPr>
      <xdr:spPr>
        <a:xfrm flipV="1">
          <a:off x="9639300" y="10045967"/>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106690</xdr:rowOff>
    </xdr:from>
    <xdr:to>
      <xdr:col>14</xdr:col>
      <xdr:colOff>28575</xdr:colOff>
      <xdr:row>58</xdr:row>
      <xdr:rowOff>118211</xdr:rowOff>
    </xdr:to>
    <xdr:cxnSp macro="">
      <xdr:nvCxnSpPr>
        <xdr:cNvPr id="347" name="直線コネクタ 346"/>
        <xdr:cNvCxnSpPr/>
      </xdr:nvCxnSpPr>
      <xdr:spPr>
        <a:xfrm flipV="1">
          <a:off x="8750300" y="10050790"/>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113114</xdr:rowOff>
    </xdr:from>
    <xdr:to>
      <xdr:col>12</xdr:col>
      <xdr:colOff>511175</xdr:colOff>
      <xdr:row>58</xdr:row>
      <xdr:rowOff>118211</xdr:rowOff>
    </xdr:to>
    <xdr:cxnSp macro="">
      <xdr:nvCxnSpPr>
        <xdr:cNvPr id="350" name="直線コネクタ 349"/>
        <xdr:cNvCxnSpPr/>
      </xdr:nvCxnSpPr>
      <xdr:spPr>
        <a:xfrm>
          <a:off x="7861300" y="10057214"/>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111765</xdr:rowOff>
    </xdr:from>
    <xdr:to>
      <xdr:col>11</xdr:col>
      <xdr:colOff>307975</xdr:colOff>
      <xdr:row>58</xdr:row>
      <xdr:rowOff>113114</xdr:rowOff>
    </xdr:to>
    <xdr:cxnSp macro="">
      <xdr:nvCxnSpPr>
        <xdr:cNvPr id="353" name="直線コネクタ 352"/>
        <xdr:cNvCxnSpPr/>
      </xdr:nvCxnSpPr>
      <xdr:spPr>
        <a:xfrm>
          <a:off x="6972300" y="10055865"/>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51067</xdr:rowOff>
    </xdr:from>
    <xdr:to>
      <xdr:col>15</xdr:col>
      <xdr:colOff>231775</xdr:colOff>
      <xdr:row>58</xdr:row>
      <xdr:rowOff>152667</xdr:rowOff>
    </xdr:to>
    <xdr:sp macro="" textlink="">
      <xdr:nvSpPr>
        <xdr:cNvPr id="363" name="円/楕円 362"/>
        <xdr:cNvSpPr/>
      </xdr:nvSpPr>
      <xdr:spPr>
        <a:xfrm>
          <a:off x="10426700" y="99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137444</xdr:rowOff>
    </xdr:from>
    <xdr:ext cx="469744" cy="259045"/>
    <xdr:sp macro="" textlink="">
      <xdr:nvSpPr>
        <xdr:cNvPr id="364" name="農林水産業費該当値テキスト"/>
        <xdr:cNvSpPr txBox="1"/>
      </xdr:nvSpPr>
      <xdr:spPr>
        <a:xfrm>
          <a:off x="10528300" y="99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55890</xdr:rowOff>
    </xdr:from>
    <xdr:to>
      <xdr:col>14</xdr:col>
      <xdr:colOff>79375</xdr:colOff>
      <xdr:row>58</xdr:row>
      <xdr:rowOff>157490</xdr:rowOff>
    </xdr:to>
    <xdr:sp macro="" textlink="">
      <xdr:nvSpPr>
        <xdr:cNvPr id="365" name="円/楕円 364"/>
        <xdr:cNvSpPr/>
      </xdr:nvSpPr>
      <xdr:spPr>
        <a:xfrm>
          <a:off x="9588500" y="99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148617</xdr:rowOff>
    </xdr:from>
    <xdr:ext cx="469744" cy="259045"/>
    <xdr:sp macro="" textlink="">
      <xdr:nvSpPr>
        <xdr:cNvPr id="366" name="テキスト ボックス 365"/>
        <xdr:cNvSpPr txBox="1"/>
      </xdr:nvSpPr>
      <xdr:spPr>
        <a:xfrm>
          <a:off x="9404427" y="10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67411</xdr:rowOff>
    </xdr:from>
    <xdr:to>
      <xdr:col>12</xdr:col>
      <xdr:colOff>561975</xdr:colOff>
      <xdr:row>58</xdr:row>
      <xdr:rowOff>169011</xdr:rowOff>
    </xdr:to>
    <xdr:sp macro="" textlink="">
      <xdr:nvSpPr>
        <xdr:cNvPr id="367" name="円/楕円 366"/>
        <xdr:cNvSpPr/>
      </xdr:nvSpPr>
      <xdr:spPr>
        <a:xfrm>
          <a:off x="8699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160138</xdr:rowOff>
    </xdr:from>
    <xdr:ext cx="378565" cy="259045"/>
    <xdr:sp macro="" textlink="">
      <xdr:nvSpPr>
        <xdr:cNvPr id="368" name="テキスト ボックス 367"/>
        <xdr:cNvSpPr txBox="1"/>
      </xdr:nvSpPr>
      <xdr:spPr>
        <a:xfrm>
          <a:off x="8561017" y="1010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62314</xdr:rowOff>
    </xdr:from>
    <xdr:to>
      <xdr:col>11</xdr:col>
      <xdr:colOff>358775</xdr:colOff>
      <xdr:row>58</xdr:row>
      <xdr:rowOff>163914</xdr:rowOff>
    </xdr:to>
    <xdr:sp macro="" textlink="">
      <xdr:nvSpPr>
        <xdr:cNvPr id="369" name="円/楕円 368"/>
        <xdr:cNvSpPr/>
      </xdr:nvSpPr>
      <xdr:spPr>
        <a:xfrm>
          <a:off x="7810500" y="10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155041</xdr:rowOff>
    </xdr:from>
    <xdr:ext cx="469744" cy="259045"/>
    <xdr:sp macro="" textlink="">
      <xdr:nvSpPr>
        <xdr:cNvPr id="370" name="テキスト ボックス 369"/>
        <xdr:cNvSpPr txBox="1"/>
      </xdr:nvSpPr>
      <xdr:spPr>
        <a:xfrm>
          <a:off x="7626427" y="100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60965</xdr:rowOff>
    </xdr:from>
    <xdr:to>
      <xdr:col>10</xdr:col>
      <xdr:colOff>155575</xdr:colOff>
      <xdr:row>58</xdr:row>
      <xdr:rowOff>162565</xdr:rowOff>
    </xdr:to>
    <xdr:sp macro="" textlink="">
      <xdr:nvSpPr>
        <xdr:cNvPr id="371" name="円/楕円 370"/>
        <xdr:cNvSpPr/>
      </xdr:nvSpPr>
      <xdr:spPr>
        <a:xfrm>
          <a:off x="6921500" y="100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153692</xdr:rowOff>
    </xdr:from>
    <xdr:ext cx="469744" cy="259045"/>
    <xdr:sp macro="" textlink="">
      <xdr:nvSpPr>
        <xdr:cNvPr id="372" name="テキスト ボックス 371"/>
        <xdr:cNvSpPr txBox="1"/>
      </xdr:nvSpPr>
      <xdr:spPr>
        <a:xfrm>
          <a:off x="6737427" y="1009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108496</xdr:rowOff>
    </xdr:from>
    <xdr:to>
      <xdr:col>15</xdr:col>
      <xdr:colOff>180975</xdr:colOff>
      <xdr:row>78</xdr:row>
      <xdr:rowOff>136347</xdr:rowOff>
    </xdr:to>
    <xdr:cxnSp macro="">
      <xdr:nvCxnSpPr>
        <xdr:cNvPr id="401" name="直線コネクタ 400"/>
        <xdr:cNvCxnSpPr/>
      </xdr:nvCxnSpPr>
      <xdr:spPr>
        <a:xfrm>
          <a:off x="9639300" y="13481596"/>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108496</xdr:rowOff>
    </xdr:from>
    <xdr:to>
      <xdr:col>14</xdr:col>
      <xdr:colOff>28575</xdr:colOff>
      <xdr:row>79</xdr:row>
      <xdr:rowOff>6274</xdr:rowOff>
    </xdr:to>
    <xdr:cxnSp macro="">
      <xdr:nvCxnSpPr>
        <xdr:cNvPr id="404" name="直線コネクタ 403"/>
        <xdr:cNvCxnSpPr/>
      </xdr:nvCxnSpPr>
      <xdr:spPr>
        <a:xfrm flipV="1">
          <a:off x="8750300" y="13481596"/>
          <a:ext cx="8890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6274</xdr:rowOff>
    </xdr:from>
    <xdr:to>
      <xdr:col>12</xdr:col>
      <xdr:colOff>511175</xdr:colOff>
      <xdr:row>79</xdr:row>
      <xdr:rowOff>17247</xdr:rowOff>
    </xdr:to>
    <xdr:cxnSp macro="">
      <xdr:nvCxnSpPr>
        <xdr:cNvPr id="407" name="直線コネクタ 406"/>
        <xdr:cNvCxnSpPr/>
      </xdr:nvCxnSpPr>
      <xdr:spPr>
        <a:xfrm flipV="1">
          <a:off x="7861300" y="1355082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17247</xdr:rowOff>
    </xdr:from>
    <xdr:to>
      <xdr:col>11</xdr:col>
      <xdr:colOff>307975</xdr:colOff>
      <xdr:row>79</xdr:row>
      <xdr:rowOff>24981</xdr:rowOff>
    </xdr:to>
    <xdr:cxnSp macro="">
      <xdr:nvCxnSpPr>
        <xdr:cNvPr id="410" name="直線コネクタ 409"/>
        <xdr:cNvCxnSpPr/>
      </xdr:nvCxnSpPr>
      <xdr:spPr>
        <a:xfrm flipV="1">
          <a:off x="6972300" y="13561797"/>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85547</xdr:rowOff>
    </xdr:from>
    <xdr:to>
      <xdr:col>15</xdr:col>
      <xdr:colOff>231775</xdr:colOff>
      <xdr:row>79</xdr:row>
      <xdr:rowOff>15697</xdr:rowOff>
    </xdr:to>
    <xdr:sp macro="" textlink="">
      <xdr:nvSpPr>
        <xdr:cNvPr id="420" name="円/楕円 419"/>
        <xdr:cNvSpPr/>
      </xdr:nvSpPr>
      <xdr:spPr>
        <a:xfrm>
          <a:off x="10426700" y="134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474</xdr:rowOff>
    </xdr:from>
    <xdr:ext cx="469744" cy="259045"/>
    <xdr:sp macro="" textlink="">
      <xdr:nvSpPr>
        <xdr:cNvPr id="421" name="商工費該当値テキスト"/>
        <xdr:cNvSpPr txBox="1"/>
      </xdr:nvSpPr>
      <xdr:spPr>
        <a:xfrm>
          <a:off x="10528300" y="133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57696</xdr:rowOff>
    </xdr:from>
    <xdr:to>
      <xdr:col>14</xdr:col>
      <xdr:colOff>79375</xdr:colOff>
      <xdr:row>78</xdr:row>
      <xdr:rowOff>159296</xdr:rowOff>
    </xdr:to>
    <xdr:sp macro="" textlink="">
      <xdr:nvSpPr>
        <xdr:cNvPr id="422" name="円/楕円 421"/>
        <xdr:cNvSpPr/>
      </xdr:nvSpPr>
      <xdr:spPr>
        <a:xfrm>
          <a:off x="9588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150423</xdr:rowOff>
    </xdr:from>
    <xdr:ext cx="469744" cy="259045"/>
    <xdr:sp macro="" textlink="">
      <xdr:nvSpPr>
        <xdr:cNvPr id="423" name="テキスト ボックス 422"/>
        <xdr:cNvSpPr txBox="1"/>
      </xdr:nvSpPr>
      <xdr:spPr>
        <a:xfrm>
          <a:off x="9404427"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126924</xdr:rowOff>
    </xdr:from>
    <xdr:to>
      <xdr:col>12</xdr:col>
      <xdr:colOff>561975</xdr:colOff>
      <xdr:row>79</xdr:row>
      <xdr:rowOff>57074</xdr:rowOff>
    </xdr:to>
    <xdr:sp macro="" textlink="">
      <xdr:nvSpPr>
        <xdr:cNvPr id="424" name="円/楕円 423"/>
        <xdr:cNvSpPr/>
      </xdr:nvSpPr>
      <xdr:spPr>
        <a:xfrm>
          <a:off x="86995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48201</xdr:rowOff>
    </xdr:from>
    <xdr:ext cx="469744" cy="259045"/>
    <xdr:sp macro="" textlink="">
      <xdr:nvSpPr>
        <xdr:cNvPr id="425" name="テキスト ボックス 424"/>
        <xdr:cNvSpPr txBox="1"/>
      </xdr:nvSpPr>
      <xdr:spPr>
        <a:xfrm>
          <a:off x="8515427" y="135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137897</xdr:rowOff>
    </xdr:from>
    <xdr:to>
      <xdr:col>11</xdr:col>
      <xdr:colOff>358775</xdr:colOff>
      <xdr:row>79</xdr:row>
      <xdr:rowOff>68047</xdr:rowOff>
    </xdr:to>
    <xdr:sp macro="" textlink="">
      <xdr:nvSpPr>
        <xdr:cNvPr id="426" name="円/楕円 425"/>
        <xdr:cNvSpPr/>
      </xdr:nvSpPr>
      <xdr:spPr>
        <a:xfrm>
          <a:off x="7810500" y="135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59174</xdr:rowOff>
    </xdr:from>
    <xdr:ext cx="378565" cy="259045"/>
    <xdr:sp macro="" textlink="">
      <xdr:nvSpPr>
        <xdr:cNvPr id="427" name="テキスト ボックス 426"/>
        <xdr:cNvSpPr txBox="1"/>
      </xdr:nvSpPr>
      <xdr:spPr>
        <a:xfrm>
          <a:off x="7672017" y="1360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145631</xdr:rowOff>
    </xdr:from>
    <xdr:to>
      <xdr:col>10</xdr:col>
      <xdr:colOff>155575</xdr:colOff>
      <xdr:row>79</xdr:row>
      <xdr:rowOff>75781</xdr:rowOff>
    </xdr:to>
    <xdr:sp macro="" textlink="">
      <xdr:nvSpPr>
        <xdr:cNvPr id="428" name="円/楕円 427"/>
        <xdr:cNvSpPr/>
      </xdr:nvSpPr>
      <xdr:spPr>
        <a:xfrm>
          <a:off x="6921500" y="135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66908</xdr:rowOff>
    </xdr:from>
    <xdr:ext cx="378565" cy="259045"/>
    <xdr:sp macro="" textlink="">
      <xdr:nvSpPr>
        <xdr:cNvPr id="429" name="テキスト ボックス 428"/>
        <xdr:cNvSpPr txBox="1"/>
      </xdr:nvSpPr>
      <xdr:spPr>
        <a:xfrm>
          <a:off x="6783017" y="1361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23927</xdr:rowOff>
    </xdr:from>
    <xdr:to>
      <xdr:col>15</xdr:col>
      <xdr:colOff>180975</xdr:colOff>
      <xdr:row>98</xdr:row>
      <xdr:rowOff>44679</xdr:rowOff>
    </xdr:to>
    <xdr:cxnSp macro="">
      <xdr:nvCxnSpPr>
        <xdr:cNvPr id="456" name="直線コネクタ 455"/>
        <xdr:cNvCxnSpPr/>
      </xdr:nvCxnSpPr>
      <xdr:spPr>
        <a:xfrm flipV="1">
          <a:off x="9639300" y="16826027"/>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31576</xdr:rowOff>
    </xdr:from>
    <xdr:to>
      <xdr:col>14</xdr:col>
      <xdr:colOff>28575</xdr:colOff>
      <xdr:row>98</xdr:row>
      <xdr:rowOff>44679</xdr:rowOff>
    </xdr:to>
    <xdr:cxnSp macro="">
      <xdr:nvCxnSpPr>
        <xdr:cNvPr id="459" name="直線コネクタ 458"/>
        <xdr:cNvCxnSpPr/>
      </xdr:nvCxnSpPr>
      <xdr:spPr>
        <a:xfrm>
          <a:off x="8750300" y="16833676"/>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6796</xdr:rowOff>
    </xdr:from>
    <xdr:to>
      <xdr:col>12</xdr:col>
      <xdr:colOff>511175</xdr:colOff>
      <xdr:row>98</xdr:row>
      <xdr:rowOff>31576</xdr:rowOff>
    </xdr:to>
    <xdr:cxnSp macro="">
      <xdr:nvCxnSpPr>
        <xdr:cNvPr id="462" name="直線コネクタ 461"/>
        <xdr:cNvCxnSpPr/>
      </xdr:nvCxnSpPr>
      <xdr:spPr>
        <a:xfrm>
          <a:off x="7861300" y="16808896"/>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6796</xdr:rowOff>
    </xdr:from>
    <xdr:to>
      <xdr:col>11</xdr:col>
      <xdr:colOff>307975</xdr:colOff>
      <xdr:row>98</xdr:row>
      <xdr:rowOff>44410</xdr:rowOff>
    </xdr:to>
    <xdr:cxnSp macro="">
      <xdr:nvCxnSpPr>
        <xdr:cNvPr id="465" name="直線コネクタ 464"/>
        <xdr:cNvCxnSpPr/>
      </xdr:nvCxnSpPr>
      <xdr:spPr>
        <a:xfrm flipV="1">
          <a:off x="6972300" y="16808896"/>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144577</xdr:rowOff>
    </xdr:from>
    <xdr:to>
      <xdr:col>15</xdr:col>
      <xdr:colOff>231775</xdr:colOff>
      <xdr:row>98</xdr:row>
      <xdr:rowOff>74727</xdr:rowOff>
    </xdr:to>
    <xdr:sp macro="" textlink="">
      <xdr:nvSpPr>
        <xdr:cNvPr id="475" name="円/楕円 474"/>
        <xdr:cNvSpPr/>
      </xdr:nvSpPr>
      <xdr:spPr>
        <a:xfrm>
          <a:off x="10426700" y="167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63801</xdr:rowOff>
    </xdr:from>
    <xdr:ext cx="534377" cy="259045"/>
    <xdr:sp macro="" textlink="">
      <xdr:nvSpPr>
        <xdr:cNvPr id="476" name="土木費該当値テキスト"/>
        <xdr:cNvSpPr txBox="1"/>
      </xdr:nvSpPr>
      <xdr:spPr>
        <a:xfrm>
          <a:off x="10528300" y="166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165329</xdr:rowOff>
    </xdr:from>
    <xdr:to>
      <xdr:col>14</xdr:col>
      <xdr:colOff>79375</xdr:colOff>
      <xdr:row>98</xdr:row>
      <xdr:rowOff>95479</xdr:rowOff>
    </xdr:to>
    <xdr:sp macro="" textlink="">
      <xdr:nvSpPr>
        <xdr:cNvPr id="477" name="円/楕円 476"/>
        <xdr:cNvSpPr/>
      </xdr:nvSpPr>
      <xdr:spPr>
        <a:xfrm>
          <a:off x="9588500" y="167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86606</xdr:rowOff>
    </xdr:from>
    <xdr:ext cx="534377" cy="259045"/>
    <xdr:sp macro="" textlink="">
      <xdr:nvSpPr>
        <xdr:cNvPr id="478" name="テキスト ボックス 477"/>
        <xdr:cNvSpPr txBox="1"/>
      </xdr:nvSpPr>
      <xdr:spPr>
        <a:xfrm>
          <a:off x="9372111" y="168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152226</xdr:rowOff>
    </xdr:from>
    <xdr:to>
      <xdr:col>12</xdr:col>
      <xdr:colOff>561975</xdr:colOff>
      <xdr:row>98</xdr:row>
      <xdr:rowOff>82376</xdr:rowOff>
    </xdr:to>
    <xdr:sp macro="" textlink="">
      <xdr:nvSpPr>
        <xdr:cNvPr id="479" name="円/楕円 478"/>
        <xdr:cNvSpPr/>
      </xdr:nvSpPr>
      <xdr:spPr>
        <a:xfrm>
          <a:off x="8699500" y="167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73503</xdr:rowOff>
    </xdr:from>
    <xdr:ext cx="534377" cy="259045"/>
    <xdr:sp macro="" textlink="">
      <xdr:nvSpPr>
        <xdr:cNvPr id="480" name="テキスト ボックス 479"/>
        <xdr:cNvSpPr txBox="1"/>
      </xdr:nvSpPr>
      <xdr:spPr>
        <a:xfrm>
          <a:off x="8483111" y="168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127446</xdr:rowOff>
    </xdr:from>
    <xdr:to>
      <xdr:col>11</xdr:col>
      <xdr:colOff>358775</xdr:colOff>
      <xdr:row>98</xdr:row>
      <xdr:rowOff>57596</xdr:rowOff>
    </xdr:to>
    <xdr:sp macro="" textlink="">
      <xdr:nvSpPr>
        <xdr:cNvPr id="481" name="円/楕円 480"/>
        <xdr:cNvSpPr/>
      </xdr:nvSpPr>
      <xdr:spPr>
        <a:xfrm>
          <a:off x="7810500" y="167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48723</xdr:rowOff>
    </xdr:from>
    <xdr:ext cx="534377" cy="259045"/>
    <xdr:sp macro="" textlink="">
      <xdr:nvSpPr>
        <xdr:cNvPr id="482" name="テキスト ボックス 481"/>
        <xdr:cNvSpPr txBox="1"/>
      </xdr:nvSpPr>
      <xdr:spPr>
        <a:xfrm>
          <a:off x="7594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165060</xdr:rowOff>
    </xdr:from>
    <xdr:to>
      <xdr:col>10</xdr:col>
      <xdr:colOff>155575</xdr:colOff>
      <xdr:row>98</xdr:row>
      <xdr:rowOff>95210</xdr:rowOff>
    </xdr:to>
    <xdr:sp macro="" textlink="">
      <xdr:nvSpPr>
        <xdr:cNvPr id="483" name="円/楕円 482"/>
        <xdr:cNvSpPr/>
      </xdr:nvSpPr>
      <xdr:spPr>
        <a:xfrm>
          <a:off x="6921500" y="167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86337</xdr:rowOff>
    </xdr:from>
    <xdr:ext cx="534377" cy="259045"/>
    <xdr:sp macro="" textlink="">
      <xdr:nvSpPr>
        <xdr:cNvPr id="484" name="テキスト ボックス 483"/>
        <xdr:cNvSpPr txBox="1"/>
      </xdr:nvSpPr>
      <xdr:spPr>
        <a:xfrm>
          <a:off x="670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143678</xdr:rowOff>
    </xdr:from>
    <xdr:to>
      <xdr:col>23</xdr:col>
      <xdr:colOff>517525</xdr:colOff>
      <xdr:row>38</xdr:row>
      <xdr:rowOff>55392</xdr:rowOff>
    </xdr:to>
    <xdr:cxnSp macro="">
      <xdr:nvCxnSpPr>
        <xdr:cNvPr id="512" name="直線コネクタ 511"/>
        <xdr:cNvCxnSpPr/>
      </xdr:nvCxnSpPr>
      <xdr:spPr>
        <a:xfrm>
          <a:off x="15481300" y="6487328"/>
          <a:ext cx="8382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143678</xdr:rowOff>
    </xdr:from>
    <xdr:to>
      <xdr:col>22</xdr:col>
      <xdr:colOff>365125</xdr:colOff>
      <xdr:row>38</xdr:row>
      <xdr:rowOff>34864</xdr:rowOff>
    </xdr:to>
    <xdr:cxnSp macro="">
      <xdr:nvCxnSpPr>
        <xdr:cNvPr id="515" name="直線コネクタ 514"/>
        <xdr:cNvCxnSpPr/>
      </xdr:nvCxnSpPr>
      <xdr:spPr>
        <a:xfrm flipV="1">
          <a:off x="14592300" y="6487328"/>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34864</xdr:rowOff>
    </xdr:from>
    <xdr:to>
      <xdr:col>21</xdr:col>
      <xdr:colOff>161925</xdr:colOff>
      <xdr:row>38</xdr:row>
      <xdr:rowOff>110302</xdr:rowOff>
    </xdr:to>
    <xdr:cxnSp macro="">
      <xdr:nvCxnSpPr>
        <xdr:cNvPr id="518" name="直線コネクタ 517"/>
        <xdr:cNvCxnSpPr/>
      </xdr:nvCxnSpPr>
      <xdr:spPr>
        <a:xfrm flipV="1">
          <a:off x="13703300" y="65499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106553</xdr:rowOff>
    </xdr:from>
    <xdr:to>
      <xdr:col>19</xdr:col>
      <xdr:colOff>644525</xdr:colOff>
      <xdr:row>38</xdr:row>
      <xdr:rowOff>110302</xdr:rowOff>
    </xdr:to>
    <xdr:cxnSp macro="">
      <xdr:nvCxnSpPr>
        <xdr:cNvPr id="521" name="直線コネクタ 520"/>
        <xdr:cNvCxnSpPr/>
      </xdr:nvCxnSpPr>
      <xdr:spPr>
        <a:xfrm>
          <a:off x="12814300" y="6621653"/>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4592</xdr:rowOff>
    </xdr:from>
    <xdr:to>
      <xdr:col>23</xdr:col>
      <xdr:colOff>568325</xdr:colOff>
      <xdr:row>38</xdr:row>
      <xdr:rowOff>106192</xdr:rowOff>
    </xdr:to>
    <xdr:sp macro="" textlink="">
      <xdr:nvSpPr>
        <xdr:cNvPr id="531" name="円/楕円 530"/>
        <xdr:cNvSpPr/>
      </xdr:nvSpPr>
      <xdr:spPr>
        <a:xfrm>
          <a:off x="162687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154469</xdr:rowOff>
    </xdr:from>
    <xdr:ext cx="534377" cy="259045"/>
    <xdr:sp macro="" textlink="">
      <xdr:nvSpPr>
        <xdr:cNvPr id="532" name="消防費該当値テキスト"/>
        <xdr:cNvSpPr txBox="1"/>
      </xdr:nvSpPr>
      <xdr:spPr>
        <a:xfrm>
          <a:off x="16370300" y="64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92878</xdr:rowOff>
    </xdr:from>
    <xdr:to>
      <xdr:col>22</xdr:col>
      <xdr:colOff>415925</xdr:colOff>
      <xdr:row>38</xdr:row>
      <xdr:rowOff>23028</xdr:rowOff>
    </xdr:to>
    <xdr:sp macro="" textlink="">
      <xdr:nvSpPr>
        <xdr:cNvPr id="533" name="円/楕円 532"/>
        <xdr:cNvSpPr/>
      </xdr:nvSpPr>
      <xdr:spPr>
        <a:xfrm>
          <a:off x="15430500" y="64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14154</xdr:rowOff>
    </xdr:from>
    <xdr:ext cx="534377" cy="259045"/>
    <xdr:sp macro="" textlink="">
      <xdr:nvSpPr>
        <xdr:cNvPr id="534" name="テキスト ボックス 533"/>
        <xdr:cNvSpPr txBox="1"/>
      </xdr:nvSpPr>
      <xdr:spPr>
        <a:xfrm>
          <a:off x="15214111" y="6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155514</xdr:rowOff>
    </xdr:from>
    <xdr:to>
      <xdr:col>21</xdr:col>
      <xdr:colOff>212725</xdr:colOff>
      <xdr:row>38</xdr:row>
      <xdr:rowOff>85665</xdr:rowOff>
    </xdr:to>
    <xdr:sp macro="" textlink="">
      <xdr:nvSpPr>
        <xdr:cNvPr id="535" name="円/楕円 534"/>
        <xdr:cNvSpPr/>
      </xdr:nvSpPr>
      <xdr:spPr>
        <a:xfrm>
          <a:off x="14541500" y="6499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76791</xdr:rowOff>
    </xdr:from>
    <xdr:ext cx="534377" cy="259045"/>
    <xdr:sp macro="" textlink="">
      <xdr:nvSpPr>
        <xdr:cNvPr id="536" name="テキスト ボックス 535"/>
        <xdr:cNvSpPr txBox="1"/>
      </xdr:nvSpPr>
      <xdr:spPr>
        <a:xfrm>
          <a:off x="14325111" y="65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59502</xdr:rowOff>
    </xdr:from>
    <xdr:to>
      <xdr:col>20</xdr:col>
      <xdr:colOff>9525</xdr:colOff>
      <xdr:row>38</xdr:row>
      <xdr:rowOff>161102</xdr:rowOff>
    </xdr:to>
    <xdr:sp macro="" textlink="">
      <xdr:nvSpPr>
        <xdr:cNvPr id="537" name="円/楕円 536"/>
        <xdr:cNvSpPr/>
      </xdr:nvSpPr>
      <xdr:spPr>
        <a:xfrm>
          <a:off x="13652500" y="6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152229</xdr:rowOff>
    </xdr:from>
    <xdr:ext cx="534377" cy="259045"/>
    <xdr:sp macro="" textlink="">
      <xdr:nvSpPr>
        <xdr:cNvPr id="538" name="テキスト ボックス 537"/>
        <xdr:cNvSpPr txBox="1"/>
      </xdr:nvSpPr>
      <xdr:spPr>
        <a:xfrm>
          <a:off x="13436111" y="666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55753</xdr:rowOff>
    </xdr:from>
    <xdr:to>
      <xdr:col>18</xdr:col>
      <xdr:colOff>492125</xdr:colOff>
      <xdr:row>38</xdr:row>
      <xdr:rowOff>157353</xdr:rowOff>
    </xdr:to>
    <xdr:sp macro="" textlink="">
      <xdr:nvSpPr>
        <xdr:cNvPr id="539" name="円/楕円 538"/>
        <xdr:cNvSpPr/>
      </xdr:nvSpPr>
      <xdr:spPr>
        <a:xfrm>
          <a:off x="12763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148480</xdr:rowOff>
    </xdr:from>
    <xdr:ext cx="534377" cy="259045"/>
    <xdr:sp macro="" textlink="">
      <xdr:nvSpPr>
        <xdr:cNvPr id="540" name="テキスト ボックス 539"/>
        <xdr:cNvSpPr txBox="1"/>
      </xdr:nvSpPr>
      <xdr:spPr>
        <a:xfrm>
          <a:off x="12547111" y="66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78191</xdr:rowOff>
    </xdr:from>
    <xdr:to>
      <xdr:col>23</xdr:col>
      <xdr:colOff>517525</xdr:colOff>
      <xdr:row>57</xdr:row>
      <xdr:rowOff>129739</xdr:rowOff>
    </xdr:to>
    <xdr:cxnSp macro="">
      <xdr:nvCxnSpPr>
        <xdr:cNvPr id="572" name="直線コネクタ 571"/>
        <xdr:cNvCxnSpPr/>
      </xdr:nvCxnSpPr>
      <xdr:spPr>
        <a:xfrm>
          <a:off x="15481300" y="9850841"/>
          <a:ext cx="838200" cy="5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78191</xdr:rowOff>
    </xdr:from>
    <xdr:to>
      <xdr:col>22</xdr:col>
      <xdr:colOff>365125</xdr:colOff>
      <xdr:row>58</xdr:row>
      <xdr:rowOff>81064</xdr:rowOff>
    </xdr:to>
    <xdr:cxnSp macro="">
      <xdr:nvCxnSpPr>
        <xdr:cNvPr id="575" name="直線コネクタ 574"/>
        <xdr:cNvCxnSpPr/>
      </xdr:nvCxnSpPr>
      <xdr:spPr>
        <a:xfrm flipV="1">
          <a:off x="14592300" y="9850841"/>
          <a:ext cx="889000" cy="17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81064</xdr:rowOff>
    </xdr:from>
    <xdr:to>
      <xdr:col>21</xdr:col>
      <xdr:colOff>161925</xdr:colOff>
      <xdr:row>58</xdr:row>
      <xdr:rowOff>91432</xdr:rowOff>
    </xdr:to>
    <xdr:cxnSp macro="">
      <xdr:nvCxnSpPr>
        <xdr:cNvPr id="578" name="直線コネクタ 577"/>
        <xdr:cNvCxnSpPr/>
      </xdr:nvCxnSpPr>
      <xdr:spPr>
        <a:xfrm flipV="1">
          <a:off x="13703300" y="10025164"/>
          <a:ext cx="8890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49681</xdr:rowOff>
    </xdr:from>
    <xdr:to>
      <xdr:col>19</xdr:col>
      <xdr:colOff>644525</xdr:colOff>
      <xdr:row>58</xdr:row>
      <xdr:rowOff>91432</xdr:rowOff>
    </xdr:to>
    <xdr:cxnSp macro="">
      <xdr:nvCxnSpPr>
        <xdr:cNvPr id="581" name="直線コネクタ 580"/>
        <xdr:cNvCxnSpPr/>
      </xdr:nvCxnSpPr>
      <xdr:spPr>
        <a:xfrm>
          <a:off x="12814300" y="9993781"/>
          <a:ext cx="889000" cy="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78939</xdr:rowOff>
    </xdr:from>
    <xdr:to>
      <xdr:col>23</xdr:col>
      <xdr:colOff>568325</xdr:colOff>
      <xdr:row>58</xdr:row>
      <xdr:rowOff>9089</xdr:rowOff>
    </xdr:to>
    <xdr:sp macro="" textlink="">
      <xdr:nvSpPr>
        <xdr:cNvPr id="591" name="円/楕円 590"/>
        <xdr:cNvSpPr/>
      </xdr:nvSpPr>
      <xdr:spPr>
        <a:xfrm>
          <a:off x="16268700" y="98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57366</xdr:rowOff>
    </xdr:from>
    <xdr:ext cx="534377" cy="259045"/>
    <xdr:sp macro="" textlink="">
      <xdr:nvSpPr>
        <xdr:cNvPr id="592" name="教育費該当値テキスト"/>
        <xdr:cNvSpPr txBox="1"/>
      </xdr:nvSpPr>
      <xdr:spPr>
        <a:xfrm>
          <a:off x="16370300" y="9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27391</xdr:rowOff>
    </xdr:from>
    <xdr:to>
      <xdr:col>22</xdr:col>
      <xdr:colOff>415925</xdr:colOff>
      <xdr:row>57</xdr:row>
      <xdr:rowOff>128991</xdr:rowOff>
    </xdr:to>
    <xdr:sp macro="" textlink="">
      <xdr:nvSpPr>
        <xdr:cNvPr id="593" name="円/楕円 592"/>
        <xdr:cNvSpPr/>
      </xdr:nvSpPr>
      <xdr:spPr>
        <a:xfrm>
          <a:off x="15430500" y="98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145518</xdr:rowOff>
    </xdr:from>
    <xdr:ext cx="534377" cy="259045"/>
    <xdr:sp macro="" textlink="">
      <xdr:nvSpPr>
        <xdr:cNvPr id="594" name="テキスト ボックス 593"/>
        <xdr:cNvSpPr txBox="1"/>
      </xdr:nvSpPr>
      <xdr:spPr>
        <a:xfrm>
          <a:off x="15214111" y="957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30264</xdr:rowOff>
    </xdr:from>
    <xdr:to>
      <xdr:col>21</xdr:col>
      <xdr:colOff>212725</xdr:colOff>
      <xdr:row>58</xdr:row>
      <xdr:rowOff>131864</xdr:rowOff>
    </xdr:to>
    <xdr:sp macro="" textlink="">
      <xdr:nvSpPr>
        <xdr:cNvPr id="595" name="円/楕円 594"/>
        <xdr:cNvSpPr/>
      </xdr:nvSpPr>
      <xdr:spPr>
        <a:xfrm>
          <a:off x="14541500" y="99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122991</xdr:rowOff>
    </xdr:from>
    <xdr:ext cx="534377" cy="259045"/>
    <xdr:sp macro="" textlink="">
      <xdr:nvSpPr>
        <xdr:cNvPr id="596" name="テキスト ボックス 595"/>
        <xdr:cNvSpPr txBox="1"/>
      </xdr:nvSpPr>
      <xdr:spPr>
        <a:xfrm>
          <a:off x="14325111" y="100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40632</xdr:rowOff>
    </xdr:from>
    <xdr:to>
      <xdr:col>20</xdr:col>
      <xdr:colOff>9525</xdr:colOff>
      <xdr:row>58</xdr:row>
      <xdr:rowOff>142232</xdr:rowOff>
    </xdr:to>
    <xdr:sp macro="" textlink="">
      <xdr:nvSpPr>
        <xdr:cNvPr id="597" name="円/楕円 596"/>
        <xdr:cNvSpPr/>
      </xdr:nvSpPr>
      <xdr:spPr>
        <a:xfrm>
          <a:off x="13652500" y="99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133359</xdr:rowOff>
    </xdr:from>
    <xdr:ext cx="534377" cy="259045"/>
    <xdr:sp macro="" textlink="">
      <xdr:nvSpPr>
        <xdr:cNvPr id="598" name="テキスト ボックス 597"/>
        <xdr:cNvSpPr txBox="1"/>
      </xdr:nvSpPr>
      <xdr:spPr>
        <a:xfrm>
          <a:off x="13436111" y="100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170331</xdr:rowOff>
    </xdr:from>
    <xdr:to>
      <xdr:col>18</xdr:col>
      <xdr:colOff>492125</xdr:colOff>
      <xdr:row>58</xdr:row>
      <xdr:rowOff>100481</xdr:rowOff>
    </xdr:to>
    <xdr:sp macro="" textlink="">
      <xdr:nvSpPr>
        <xdr:cNvPr id="599" name="円/楕円 598"/>
        <xdr:cNvSpPr/>
      </xdr:nvSpPr>
      <xdr:spPr>
        <a:xfrm>
          <a:off x="12763500" y="99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91608</xdr:rowOff>
    </xdr:from>
    <xdr:ext cx="534377" cy="259045"/>
    <xdr:sp macro="" textlink="">
      <xdr:nvSpPr>
        <xdr:cNvPr id="600" name="テキスト ボックス 599"/>
        <xdr:cNvSpPr txBox="1"/>
      </xdr:nvSpPr>
      <xdr:spPr>
        <a:xfrm>
          <a:off x="12547111" y="100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110539</xdr:rowOff>
    </xdr:from>
    <xdr:to>
      <xdr:col>23</xdr:col>
      <xdr:colOff>517525</xdr:colOff>
      <xdr:row>95</xdr:row>
      <xdr:rowOff>124141</xdr:rowOff>
    </xdr:to>
    <xdr:cxnSp macro="">
      <xdr:nvCxnSpPr>
        <xdr:cNvPr id="688" name="直線コネクタ 687"/>
        <xdr:cNvCxnSpPr/>
      </xdr:nvCxnSpPr>
      <xdr:spPr>
        <a:xfrm flipV="1">
          <a:off x="15481300" y="16398289"/>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87423</xdr:rowOff>
    </xdr:from>
    <xdr:to>
      <xdr:col>22</xdr:col>
      <xdr:colOff>365125</xdr:colOff>
      <xdr:row>95</xdr:row>
      <xdr:rowOff>124141</xdr:rowOff>
    </xdr:to>
    <xdr:cxnSp macro="">
      <xdr:nvCxnSpPr>
        <xdr:cNvPr id="691" name="直線コネクタ 690"/>
        <xdr:cNvCxnSpPr/>
      </xdr:nvCxnSpPr>
      <xdr:spPr>
        <a:xfrm>
          <a:off x="14592300" y="16375173"/>
          <a:ext cx="889000" cy="3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69248</xdr:rowOff>
    </xdr:from>
    <xdr:to>
      <xdr:col>21</xdr:col>
      <xdr:colOff>161925</xdr:colOff>
      <xdr:row>95</xdr:row>
      <xdr:rowOff>87423</xdr:rowOff>
    </xdr:to>
    <xdr:cxnSp macro="">
      <xdr:nvCxnSpPr>
        <xdr:cNvPr id="694" name="直線コネクタ 693"/>
        <xdr:cNvCxnSpPr/>
      </xdr:nvCxnSpPr>
      <xdr:spPr>
        <a:xfrm>
          <a:off x="13703300" y="16356998"/>
          <a:ext cx="8890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69248</xdr:rowOff>
    </xdr:from>
    <xdr:to>
      <xdr:col>19</xdr:col>
      <xdr:colOff>644525</xdr:colOff>
      <xdr:row>95</xdr:row>
      <xdr:rowOff>93951</xdr:rowOff>
    </xdr:to>
    <xdr:cxnSp macro="">
      <xdr:nvCxnSpPr>
        <xdr:cNvPr id="697" name="直線コネクタ 696"/>
        <xdr:cNvCxnSpPr/>
      </xdr:nvCxnSpPr>
      <xdr:spPr>
        <a:xfrm flipV="1">
          <a:off x="12814300" y="16356998"/>
          <a:ext cx="8890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59739</xdr:rowOff>
    </xdr:from>
    <xdr:to>
      <xdr:col>23</xdr:col>
      <xdr:colOff>568325</xdr:colOff>
      <xdr:row>95</xdr:row>
      <xdr:rowOff>161339</xdr:rowOff>
    </xdr:to>
    <xdr:sp macro="" textlink="">
      <xdr:nvSpPr>
        <xdr:cNvPr id="707" name="円/楕円 706"/>
        <xdr:cNvSpPr/>
      </xdr:nvSpPr>
      <xdr:spPr>
        <a:xfrm>
          <a:off x="16268700" y="163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82616</xdr:rowOff>
    </xdr:from>
    <xdr:ext cx="534377" cy="259045"/>
    <xdr:sp macro="" textlink="">
      <xdr:nvSpPr>
        <xdr:cNvPr id="708" name="公債費該当値テキスト"/>
        <xdr:cNvSpPr txBox="1"/>
      </xdr:nvSpPr>
      <xdr:spPr>
        <a:xfrm>
          <a:off x="16370300" y="161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73341</xdr:rowOff>
    </xdr:from>
    <xdr:to>
      <xdr:col>22</xdr:col>
      <xdr:colOff>415925</xdr:colOff>
      <xdr:row>96</xdr:row>
      <xdr:rowOff>3491</xdr:rowOff>
    </xdr:to>
    <xdr:sp macro="" textlink="">
      <xdr:nvSpPr>
        <xdr:cNvPr id="709" name="円/楕円 708"/>
        <xdr:cNvSpPr/>
      </xdr:nvSpPr>
      <xdr:spPr>
        <a:xfrm>
          <a:off x="15430500" y="163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20018</xdr:rowOff>
    </xdr:from>
    <xdr:ext cx="534377" cy="259045"/>
    <xdr:sp macro="" textlink="">
      <xdr:nvSpPr>
        <xdr:cNvPr id="710" name="テキスト ボックス 709"/>
        <xdr:cNvSpPr txBox="1"/>
      </xdr:nvSpPr>
      <xdr:spPr>
        <a:xfrm>
          <a:off x="15214111" y="161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36623</xdr:rowOff>
    </xdr:from>
    <xdr:to>
      <xdr:col>21</xdr:col>
      <xdr:colOff>212725</xdr:colOff>
      <xdr:row>95</xdr:row>
      <xdr:rowOff>138223</xdr:rowOff>
    </xdr:to>
    <xdr:sp macro="" textlink="">
      <xdr:nvSpPr>
        <xdr:cNvPr id="711" name="円/楕円 710"/>
        <xdr:cNvSpPr/>
      </xdr:nvSpPr>
      <xdr:spPr>
        <a:xfrm>
          <a:off x="14541500" y="16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154750</xdr:rowOff>
    </xdr:from>
    <xdr:ext cx="534377" cy="259045"/>
    <xdr:sp macro="" textlink="">
      <xdr:nvSpPr>
        <xdr:cNvPr id="712" name="テキスト ボックス 711"/>
        <xdr:cNvSpPr txBox="1"/>
      </xdr:nvSpPr>
      <xdr:spPr>
        <a:xfrm>
          <a:off x="14325111" y="160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18448</xdr:rowOff>
    </xdr:from>
    <xdr:to>
      <xdr:col>20</xdr:col>
      <xdr:colOff>9525</xdr:colOff>
      <xdr:row>95</xdr:row>
      <xdr:rowOff>120048</xdr:rowOff>
    </xdr:to>
    <xdr:sp macro="" textlink="">
      <xdr:nvSpPr>
        <xdr:cNvPr id="713" name="円/楕円 712"/>
        <xdr:cNvSpPr/>
      </xdr:nvSpPr>
      <xdr:spPr>
        <a:xfrm>
          <a:off x="13652500" y="163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136575</xdr:rowOff>
    </xdr:from>
    <xdr:ext cx="534377" cy="259045"/>
    <xdr:sp macro="" textlink="">
      <xdr:nvSpPr>
        <xdr:cNvPr id="714" name="テキスト ボックス 713"/>
        <xdr:cNvSpPr txBox="1"/>
      </xdr:nvSpPr>
      <xdr:spPr>
        <a:xfrm>
          <a:off x="13436111" y="160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43151</xdr:rowOff>
    </xdr:from>
    <xdr:to>
      <xdr:col>18</xdr:col>
      <xdr:colOff>492125</xdr:colOff>
      <xdr:row>95</xdr:row>
      <xdr:rowOff>144751</xdr:rowOff>
    </xdr:to>
    <xdr:sp macro="" textlink="">
      <xdr:nvSpPr>
        <xdr:cNvPr id="715" name="円/楕円 714"/>
        <xdr:cNvSpPr/>
      </xdr:nvSpPr>
      <xdr:spPr>
        <a:xfrm>
          <a:off x="12763500" y="163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161278</xdr:rowOff>
    </xdr:from>
    <xdr:ext cx="534377" cy="259045"/>
    <xdr:sp macro="" textlink="">
      <xdr:nvSpPr>
        <xdr:cNvPr id="716" name="テキスト ボックス 715"/>
        <xdr:cNvSpPr txBox="1"/>
      </xdr:nvSpPr>
      <xdr:spPr>
        <a:xfrm>
          <a:off x="12547111" y="1610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公債費が類似団体内平均値を上回っており、数値も増加している。これは繰上償還によるもので一時的な増加である。</a:t>
          </a:r>
          <a:endParaRPr kumimoji="1" lang="en-US" altLang="ja-JP" sz="1300">
            <a:latin typeface="ＭＳ Ｐゴシック"/>
          </a:endParaRPr>
        </a:p>
        <a:p>
          <a:r>
            <a:rPr kumimoji="1" lang="ja-JP" altLang="en-US" sz="1300">
              <a:latin typeface="ＭＳ Ｐゴシック"/>
            </a:rPr>
            <a:t>　公債費については、平成３年度の市制施行から、宅地開発等による人口増加に伴う都市基盤整備、義務教育施設整備、まちづくりのための施設整備を継続的に行い、その財源として地方債を発行してきたことが数値の高い要因となっている。</a:t>
          </a:r>
        </a:p>
        <a:p>
          <a:r>
            <a:rPr kumimoji="1" lang="ja-JP" altLang="en-US" sz="1300">
              <a:latin typeface="ＭＳ Ｐゴシック"/>
            </a:rPr>
            <a:t>　今後、</a:t>
          </a:r>
          <a:r>
            <a:rPr kumimoji="1" lang="en-US" altLang="ja-JP" sz="1300">
              <a:latin typeface="ＭＳ Ｐゴシック"/>
            </a:rPr>
            <a:t>『</a:t>
          </a:r>
          <a:r>
            <a:rPr kumimoji="1" lang="ja-JP" altLang="en-US" sz="1300">
              <a:latin typeface="ＭＳ Ｐゴシック"/>
            </a:rPr>
            <a:t>新規市債発行額を元金償還額以内に抑制する</a:t>
          </a:r>
          <a:r>
            <a:rPr kumimoji="1" lang="en-US" altLang="ja-JP" sz="1300">
              <a:latin typeface="ＭＳ Ｐゴシック"/>
            </a:rPr>
            <a:t>』</a:t>
          </a:r>
          <a:r>
            <a:rPr kumimoji="1" lang="ja-JP" altLang="en-US" sz="1300">
              <a:latin typeface="ＭＳ Ｐゴシック"/>
            </a:rPr>
            <a:t>という基本方針を徹底し、公債費負担の抑制に努める。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年度決算における歳計剰余金積立、また</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年度歳出積立により残高が増加、比率も増加した。残高は標準財政規模の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％を目標としており、今後も堅実な積立に努める。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実質収支額、実質単年度収支については、比率は減少したがプラスの水準を維持した。今後経常的経費の増加が見込まれる中、短期的な収支の動向にも注視し、安定的な財政運営に努める。</a:t>
          </a:r>
          <a:r>
            <a:rPr kumimoji="1" lang="en-US" altLang="ja-JP" sz="1300">
              <a:latin typeface="ＭＳ ゴシック" pitchFamily="49" charset="-128"/>
              <a:ea typeface="ＭＳ ゴシック" pitchFamily="49" charset="-128"/>
            </a:rPr>
            <a:t>			</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赤字会計はなし。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からの繰出金は増加傾向にあることから、歳入については、保険料や使用料等の適正化や収納率向上など、収入額の確保に努め、歳出については、医療費の適正化や歳出削減に行うことで、健全な財政運営を行え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25366574</v>
      </c>
      <c r="BO4" s="411"/>
      <c r="BP4" s="411"/>
      <c r="BQ4" s="411"/>
      <c r="BR4" s="411"/>
      <c r="BS4" s="411"/>
      <c r="BT4" s="411"/>
      <c r="BU4" s="412"/>
      <c r="BV4" s="410">
        <v>25228597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2.1</v>
      </c>
      <c r="CU4" s="588"/>
      <c r="CV4" s="588"/>
      <c r="CW4" s="588"/>
      <c r="CX4" s="588"/>
      <c r="CY4" s="588"/>
      <c r="CZ4" s="588"/>
      <c r="DA4" s="589"/>
      <c r="DB4" s="587">
        <v>2.5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25040063</v>
      </c>
      <c r="BO5" s="416"/>
      <c r="BP5" s="416"/>
      <c r="BQ5" s="416"/>
      <c r="BR5" s="416"/>
      <c r="BS5" s="416"/>
      <c r="BT5" s="416"/>
      <c r="BU5" s="417"/>
      <c r="BV5" s="415">
        <v>24741638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94.7</v>
      </c>
      <c r="CU5" s="386"/>
      <c r="CV5" s="386"/>
      <c r="CW5" s="386"/>
      <c r="CX5" s="386"/>
      <c r="CY5" s="386"/>
      <c r="CZ5" s="386"/>
      <c r="DA5" s="387"/>
      <c r="DB5" s="385">
        <v>88.8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326511</v>
      </c>
      <c r="BO6" s="416"/>
      <c r="BP6" s="416"/>
      <c r="BQ6" s="416"/>
      <c r="BR6" s="416"/>
      <c r="BS6" s="416"/>
      <c r="BT6" s="416"/>
      <c r="BU6" s="417"/>
      <c r="BV6" s="415">
        <v>486959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100.8</v>
      </c>
      <c r="CU6" s="562"/>
      <c r="CV6" s="562"/>
      <c r="CW6" s="562"/>
      <c r="CX6" s="562"/>
      <c r="CY6" s="562"/>
      <c r="CZ6" s="562"/>
      <c r="DA6" s="563"/>
      <c r="DB6" s="561">
        <v>96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15285</v>
      </c>
      <c r="BO7" s="416"/>
      <c r="BP7" s="416"/>
      <c r="BQ7" s="416"/>
      <c r="BR7" s="416"/>
      <c r="BS7" s="416"/>
      <c r="BT7" s="416"/>
      <c r="BU7" s="417"/>
      <c r="BV7" s="415">
        <v>122288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14725354</v>
      </c>
      <c r="CU7" s="416"/>
      <c r="CV7" s="416"/>
      <c r="CW7" s="416"/>
      <c r="CX7" s="416"/>
      <c r="CY7" s="416"/>
      <c r="CZ7" s="416"/>
      <c r="DA7" s="417"/>
      <c r="DB7" s="415">
        <v>14688247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311226</v>
      </c>
      <c r="BO8" s="416"/>
      <c r="BP8" s="416"/>
      <c r="BQ8" s="416"/>
      <c r="BR8" s="416"/>
      <c r="BS8" s="416"/>
      <c r="BT8" s="416"/>
      <c r="BU8" s="417"/>
      <c r="BV8" s="415">
        <v>364671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77561</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-53445</v>
      </c>
      <c r="BO9" s="416"/>
      <c r="BP9" s="416"/>
      <c r="BQ9" s="416"/>
      <c r="BR9" s="416"/>
      <c r="BS9" s="416"/>
      <c r="BT9" s="416"/>
      <c r="BU9" s="417"/>
      <c r="BV9" s="415">
        <v>-115448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23.3</v>
      </c>
      <c r="CU9" s="386"/>
      <c r="CV9" s="386"/>
      <c r="CW9" s="386"/>
      <c r="CX9" s="386"/>
      <c r="CY9" s="386"/>
      <c r="CZ9" s="386"/>
      <c r="DA9" s="387"/>
      <c r="DB9" s="385">
        <v>23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75227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101569</v>
      </c>
      <c r="BO10" s="416"/>
      <c r="BP10" s="416"/>
      <c r="BQ10" s="416"/>
      <c r="BR10" s="416"/>
      <c r="BS10" s="416"/>
      <c r="BT10" s="416"/>
      <c r="BU10" s="417"/>
      <c r="BV10" s="415">
        <v>215205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v>196844</v>
      </c>
      <c r="BO11" s="416"/>
      <c r="BP11" s="416"/>
      <c r="BQ11" s="416"/>
      <c r="BR11" s="416"/>
      <c r="BS11" s="416"/>
      <c r="BT11" s="416"/>
      <c r="BU11" s="417"/>
      <c r="BV11" s="415">
        <v>3926</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79044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177650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78542</v>
      </c>
      <c r="S13" s="517"/>
      <c r="T13" s="517"/>
      <c r="U13" s="517"/>
      <c r="V13" s="518"/>
      <c r="W13" s="504" t="s">
        <v>124</v>
      </c>
      <c r="X13" s="428"/>
      <c r="Y13" s="428"/>
      <c r="Z13" s="428"/>
      <c r="AA13" s="428"/>
      <c r="AB13" s="429"/>
      <c r="AC13" s="391">
        <v>181</v>
      </c>
      <c r="AD13" s="392"/>
      <c r="AE13" s="392"/>
      <c r="AF13" s="392"/>
      <c r="AG13" s="393"/>
      <c r="AH13" s="391">
        <v>189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67318</v>
      </c>
      <c r="BO13" s="416"/>
      <c r="BP13" s="416"/>
      <c r="BQ13" s="416"/>
      <c r="BR13" s="416"/>
      <c r="BS13" s="416"/>
      <c r="BT13" s="416"/>
      <c r="BU13" s="417"/>
      <c r="BV13" s="415">
        <v>103683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19</v>
      </c>
      <c r="CU13" s="386"/>
      <c r="CV13" s="386"/>
      <c r="CW13" s="386"/>
      <c r="CX13" s="386"/>
      <c r="CY13" s="386"/>
      <c r="CZ13" s="386"/>
      <c r="DA13" s="387"/>
      <c r="DB13" s="385">
        <v>19.2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78512</v>
      </c>
      <c r="S14" s="517"/>
      <c r="T14" s="517"/>
      <c r="U14" s="517"/>
      <c r="V14" s="518"/>
      <c r="W14" s="519"/>
      <c r="X14" s="431"/>
      <c r="Y14" s="431"/>
      <c r="Z14" s="431"/>
      <c r="AA14" s="431"/>
      <c r="AB14" s="432"/>
      <c r="AC14" s="509">
        <v>0.6</v>
      </c>
      <c r="AD14" s="510"/>
      <c r="AE14" s="510"/>
      <c r="AF14" s="510"/>
      <c r="AG14" s="511"/>
      <c r="AH14" s="509">
        <v>0.6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148.6</v>
      </c>
      <c r="CU14" s="488"/>
      <c r="CV14" s="488"/>
      <c r="CW14" s="488"/>
      <c r="CX14" s="488"/>
      <c r="CY14" s="488"/>
      <c r="CZ14" s="488"/>
      <c r="DA14" s="489"/>
      <c r="DB14" s="520">
        <v>153.9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78019</v>
      </c>
      <c r="S15" s="517"/>
      <c r="T15" s="517"/>
      <c r="U15" s="517"/>
      <c r="V15" s="518"/>
      <c r="W15" s="504" t="s">
        <v>131</v>
      </c>
      <c r="X15" s="428"/>
      <c r="Y15" s="428"/>
      <c r="Z15" s="428"/>
      <c r="AA15" s="428"/>
      <c r="AB15" s="429"/>
      <c r="AC15" s="391">
        <v>8497</v>
      </c>
      <c r="AD15" s="392"/>
      <c r="AE15" s="392"/>
      <c r="AF15" s="392"/>
      <c r="AG15" s="393"/>
      <c r="AH15" s="391">
        <v>8221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8022050</v>
      </c>
      <c r="BO15" s="411"/>
      <c r="BP15" s="411"/>
      <c r="BQ15" s="411"/>
      <c r="BR15" s="411"/>
      <c r="BS15" s="411"/>
      <c r="BT15" s="411"/>
      <c r="BU15" s="412"/>
      <c r="BV15" s="410">
        <v>7650631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27.1</v>
      </c>
      <c r="AD16" s="510"/>
      <c r="AE16" s="510"/>
      <c r="AF16" s="510"/>
      <c r="AG16" s="511"/>
      <c r="AH16" s="509">
        <v>28.2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11542772</v>
      </c>
      <c r="BO16" s="416"/>
      <c r="BP16" s="416"/>
      <c r="BQ16" s="416"/>
      <c r="BR16" s="416"/>
      <c r="BS16" s="416"/>
      <c r="BT16" s="416"/>
      <c r="BU16" s="417"/>
      <c r="BV16" s="415">
        <v>11381927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22722</v>
      </c>
      <c r="AD17" s="392"/>
      <c r="AE17" s="392"/>
      <c r="AF17" s="392"/>
      <c r="AG17" s="393"/>
      <c r="AH17" s="391">
        <v>20757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10334077</v>
      </c>
      <c r="BO17" s="416"/>
      <c r="BP17" s="416"/>
      <c r="BQ17" s="416"/>
      <c r="BR17" s="416"/>
      <c r="BS17" s="416"/>
      <c r="BT17" s="416"/>
      <c r="BU17" s="417"/>
      <c r="BV17" s="415">
        <v>9804827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24.26</v>
      </c>
      <c r="M18" s="480"/>
      <c r="N18" s="480"/>
      <c r="O18" s="480"/>
      <c r="P18" s="480"/>
      <c r="Q18" s="480"/>
      <c r="R18" s="481"/>
      <c r="S18" s="481"/>
      <c r="T18" s="481"/>
      <c r="U18" s="481"/>
      <c r="V18" s="482"/>
      <c r="W18" s="496"/>
      <c r="X18" s="497"/>
      <c r="Y18" s="497"/>
      <c r="Z18" s="497"/>
      <c r="AA18" s="497"/>
      <c r="AB18" s="505"/>
      <c r="AC18" s="379">
        <v>72.400000000000006</v>
      </c>
      <c r="AD18" s="380"/>
      <c r="AE18" s="380"/>
      <c r="AF18" s="380"/>
      <c r="AG18" s="483"/>
      <c r="AH18" s="379">
        <v>71.2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13904227</v>
      </c>
      <c r="BO18" s="416"/>
      <c r="BP18" s="416"/>
      <c r="BQ18" s="416"/>
      <c r="BR18" s="416"/>
      <c r="BS18" s="416"/>
      <c r="BT18" s="416"/>
      <c r="BU18" s="417"/>
      <c r="BV18" s="415">
        <v>13688475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3197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16197202</v>
      </c>
      <c r="BO19" s="416"/>
      <c r="BP19" s="416"/>
      <c r="BQ19" s="416"/>
      <c r="BR19" s="416"/>
      <c r="BS19" s="416"/>
      <c r="BT19" s="416"/>
      <c r="BU19" s="417"/>
      <c r="BV19" s="415">
        <v>16618229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27802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35306032</v>
      </c>
      <c r="BO23" s="416"/>
      <c r="BP23" s="416"/>
      <c r="BQ23" s="416"/>
      <c r="BR23" s="416"/>
      <c r="BS23" s="416"/>
      <c r="BT23" s="416"/>
      <c r="BU23" s="417"/>
      <c r="BV23" s="415">
        <v>36038256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8800</v>
      </c>
      <c r="R24" s="392"/>
      <c r="S24" s="392"/>
      <c r="T24" s="392"/>
      <c r="U24" s="392"/>
      <c r="V24" s="393"/>
      <c r="W24" s="457"/>
      <c r="X24" s="448"/>
      <c r="Y24" s="449"/>
      <c r="Z24" s="388" t="s">
        <v>154</v>
      </c>
      <c r="AA24" s="389"/>
      <c r="AB24" s="389"/>
      <c r="AC24" s="389"/>
      <c r="AD24" s="389"/>
      <c r="AE24" s="389"/>
      <c r="AF24" s="389"/>
      <c r="AG24" s="390"/>
      <c r="AH24" s="391">
        <v>453</v>
      </c>
      <c r="AI24" s="392"/>
      <c r="AJ24" s="392"/>
      <c r="AK24" s="392"/>
      <c r="AL24" s="393"/>
      <c r="AM24" s="391">
        <v>1328196</v>
      </c>
      <c r="AN24" s="392"/>
      <c r="AO24" s="392"/>
      <c r="AP24" s="392"/>
      <c r="AQ24" s="392"/>
      <c r="AR24" s="393"/>
      <c r="AS24" s="391">
        <v>2932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22038513</v>
      </c>
      <c r="BO24" s="416"/>
      <c r="BP24" s="416"/>
      <c r="BQ24" s="416"/>
      <c r="BR24" s="416"/>
      <c r="BS24" s="416"/>
      <c r="BT24" s="416"/>
      <c r="BU24" s="417"/>
      <c r="BV24" s="415">
        <v>23084561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7500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1725670</v>
      </c>
      <c r="BO25" s="411"/>
      <c r="BP25" s="411"/>
      <c r="BQ25" s="411"/>
      <c r="BR25" s="411"/>
      <c r="BS25" s="411"/>
      <c r="BT25" s="411"/>
      <c r="BU25" s="412"/>
      <c r="BV25" s="410">
        <v>861922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6370</v>
      </c>
      <c r="R26" s="392"/>
      <c r="S26" s="392"/>
      <c r="T26" s="392"/>
      <c r="U26" s="392"/>
      <c r="V26" s="393"/>
      <c r="W26" s="457"/>
      <c r="X26" s="448"/>
      <c r="Y26" s="449"/>
      <c r="Z26" s="388" t="s">
        <v>160</v>
      </c>
      <c r="AA26" s="470"/>
      <c r="AB26" s="470"/>
      <c r="AC26" s="470"/>
      <c r="AD26" s="470"/>
      <c r="AE26" s="470"/>
      <c r="AF26" s="470"/>
      <c r="AG26" s="471"/>
      <c r="AH26" s="391">
        <v>51</v>
      </c>
      <c r="AI26" s="392"/>
      <c r="AJ26" s="392"/>
      <c r="AK26" s="392"/>
      <c r="AL26" s="393"/>
      <c r="AM26" s="391">
        <v>166464</v>
      </c>
      <c r="AN26" s="392"/>
      <c r="AO26" s="392"/>
      <c r="AP26" s="392"/>
      <c r="AQ26" s="392"/>
      <c r="AR26" s="393"/>
      <c r="AS26" s="391">
        <v>3264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6300</v>
      </c>
      <c r="R27" s="392"/>
      <c r="S27" s="392"/>
      <c r="T27" s="392"/>
      <c r="U27" s="392"/>
      <c r="V27" s="393"/>
      <c r="W27" s="457"/>
      <c r="X27" s="448"/>
      <c r="Y27" s="449"/>
      <c r="Z27" s="388" t="s">
        <v>163</v>
      </c>
      <c r="AA27" s="389"/>
      <c r="AB27" s="389"/>
      <c r="AC27" s="389"/>
      <c r="AD27" s="389"/>
      <c r="AE27" s="389"/>
      <c r="AF27" s="389"/>
      <c r="AG27" s="390"/>
      <c r="AH27" s="391">
        <v>57</v>
      </c>
      <c r="AI27" s="392"/>
      <c r="AJ27" s="392"/>
      <c r="AK27" s="392"/>
      <c r="AL27" s="393"/>
      <c r="AM27" s="391">
        <v>161616</v>
      </c>
      <c r="AN27" s="392"/>
      <c r="AO27" s="392"/>
      <c r="AP27" s="392"/>
      <c r="AQ27" s="392"/>
      <c r="AR27" s="393"/>
      <c r="AS27" s="391">
        <v>2835</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5300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1096035</v>
      </c>
      <c r="BO28" s="411"/>
      <c r="BP28" s="411"/>
      <c r="BQ28" s="411"/>
      <c r="BR28" s="411"/>
      <c r="BS28" s="411"/>
      <c r="BT28" s="411"/>
      <c r="BU28" s="412"/>
      <c r="BV28" s="410">
        <v>1012116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5000</v>
      </c>
      <c r="R29" s="392"/>
      <c r="S29" s="392"/>
      <c r="T29" s="392"/>
      <c r="U29" s="392"/>
      <c r="V29" s="393"/>
      <c r="W29" s="458"/>
      <c r="X29" s="459"/>
      <c r="Y29" s="460"/>
      <c r="Z29" s="388" t="s">
        <v>170</v>
      </c>
      <c r="AA29" s="389"/>
      <c r="AB29" s="389"/>
      <c r="AC29" s="389"/>
      <c r="AD29" s="389"/>
      <c r="AE29" s="389"/>
      <c r="AF29" s="389"/>
      <c r="AG29" s="390"/>
      <c r="AH29" s="391">
        <v>510</v>
      </c>
      <c r="AI29" s="392"/>
      <c r="AJ29" s="392"/>
      <c r="AK29" s="392"/>
      <c r="AL29" s="393"/>
      <c r="AM29" s="391">
        <v>1489812</v>
      </c>
      <c r="AN29" s="392"/>
      <c r="AO29" s="392"/>
      <c r="AP29" s="392"/>
      <c r="AQ29" s="392"/>
      <c r="AR29" s="393"/>
      <c r="AS29" s="391">
        <v>2921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228507</v>
      </c>
      <c r="BO29" s="416"/>
      <c r="BP29" s="416"/>
      <c r="BQ29" s="416"/>
      <c r="BR29" s="416"/>
      <c r="BS29" s="416"/>
      <c r="BT29" s="416"/>
      <c r="BU29" s="417"/>
      <c r="BV29" s="415">
        <v>225154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2445170</v>
      </c>
      <c r="BO30" s="419"/>
      <c r="BP30" s="419"/>
      <c r="BQ30" s="419"/>
      <c r="BR30" s="419"/>
      <c r="BS30" s="419"/>
      <c r="BT30" s="419"/>
      <c r="BU30" s="420"/>
      <c r="BV30" s="418">
        <v>2654984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奈良県広域消防組合（一般会計）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奈良県広域消防組合（香芝・広陵消防事業特別会計）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介護保険特別会計（一般会計等）</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香芝・王寺環境施設組合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葛城広域行政事務組合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葛城地区清掃事務組合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奈良県後期高齢者医療広域連合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14</v>
      </c>
      <c r="G34" s="33">
        <v>16.09</v>
      </c>
      <c r="H34" s="33">
        <v>18.72</v>
      </c>
      <c r="I34" s="33">
        <v>20.260000000000002</v>
      </c>
      <c r="J34" s="34">
        <v>17.77</v>
      </c>
      <c r="K34" s="22"/>
      <c r="L34" s="22"/>
      <c r="M34" s="22"/>
      <c r="N34" s="22"/>
      <c r="O34" s="22"/>
      <c r="P34" s="22"/>
    </row>
    <row r="35" spans="1:16" ht="39" customHeight="1" x14ac:dyDescent="0.15">
      <c r="A35" s="22"/>
      <c r="B35" s="35"/>
      <c r="C35" s="1178" t="s">
        <v>526</v>
      </c>
      <c r="D35" s="1179"/>
      <c r="E35" s="1180"/>
      <c r="F35" s="36">
        <v>1.88</v>
      </c>
      <c r="G35" s="37">
        <v>2.4900000000000002</v>
      </c>
      <c r="H35" s="37">
        <v>0.94</v>
      </c>
      <c r="I35" s="37">
        <v>1.68</v>
      </c>
      <c r="J35" s="38">
        <v>2.59</v>
      </c>
      <c r="K35" s="22"/>
      <c r="L35" s="22"/>
      <c r="M35" s="22"/>
      <c r="N35" s="22"/>
      <c r="O35" s="22"/>
      <c r="P35" s="22"/>
    </row>
    <row r="36" spans="1:16" ht="39" customHeight="1" x14ac:dyDescent="0.15">
      <c r="A36" s="22"/>
      <c r="B36" s="35"/>
      <c r="C36" s="1178" t="s">
        <v>527</v>
      </c>
      <c r="D36" s="1179"/>
      <c r="E36" s="1180"/>
      <c r="F36" s="36">
        <v>0.81</v>
      </c>
      <c r="G36" s="37">
        <v>2.82</v>
      </c>
      <c r="H36" s="37">
        <v>2.75</v>
      </c>
      <c r="I36" s="37">
        <v>2.0699999999999998</v>
      </c>
      <c r="J36" s="38">
        <v>1.61</v>
      </c>
      <c r="K36" s="22"/>
      <c r="L36" s="22"/>
      <c r="M36" s="22"/>
      <c r="N36" s="22"/>
      <c r="O36" s="22"/>
      <c r="P36" s="22"/>
    </row>
    <row r="37" spans="1:16" ht="39" customHeight="1" x14ac:dyDescent="0.15">
      <c r="A37" s="22"/>
      <c r="B37" s="35"/>
      <c r="C37" s="1178" t="s">
        <v>528</v>
      </c>
      <c r="D37" s="1179"/>
      <c r="E37" s="1180"/>
      <c r="F37" s="36">
        <v>0.38</v>
      </c>
      <c r="G37" s="37">
        <v>0.7</v>
      </c>
      <c r="H37" s="37">
        <v>0.56999999999999995</v>
      </c>
      <c r="I37" s="37">
        <v>0.89</v>
      </c>
      <c r="J37" s="38">
        <v>1.2</v>
      </c>
      <c r="K37" s="22"/>
      <c r="L37" s="22"/>
      <c r="M37" s="22"/>
      <c r="N37" s="22"/>
      <c r="O37" s="22"/>
      <c r="P37" s="22"/>
    </row>
    <row r="38" spans="1:16" ht="39" customHeight="1" x14ac:dyDescent="0.15">
      <c r="A38" s="22"/>
      <c r="B38" s="35"/>
      <c r="C38" s="1178" t="s">
        <v>529</v>
      </c>
      <c r="D38" s="1179"/>
      <c r="E38" s="1180"/>
      <c r="F38" s="36">
        <v>0.56000000000000005</v>
      </c>
      <c r="G38" s="37">
        <v>0.28999999999999998</v>
      </c>
      <c r="H38" s="37">
        <v>0.56000000000000005</v>
      </c>
      <c r="I38" s="37">
        <v>0.41</v>
      </c>
      <c r="J38" s="38">
        <v>0.49</v>
      </c>
      <c r="K38" s="22"/>
      <c r="L38" s="22"/>
      <c r="M38" s="22"/>
      <c r="N38" s="22"/>
      <c r="O38" s="22"/>
      <c r="P38" s="22"/>
    </row>
    <row r="39" spans="1:16" ht="39" customHeight="1" x14ac:dyDescent="0.15">
      <c r="A39" s="22"/>
      <c r="B39" s="35"/>
      <c r="C39" s="1178" t="s">
        <v>530</v>
      </c>
      <c r="D39" s="1179"/>
      <c r="E39" s="1180"/>
      <c r="F39" s="36">
        <v>0.05</v>
      </c>
      <c r="G39" s="37">
        <v>0.12</v>
      </c>
      <c r="H39" s="37">
        <v>0.08</v>
      </c>
      <c r="I39" s="37">
        <v>0.1</v>
      </c>
      <c r="J39" s="38">
        <v>0.15</v>
      </c>
      <c r="K39" s="22"/>
      <c r="L39" s="22"/>
      <c r="M39" s="22"/>
      <c r="N39" s="22"/>
      <c r="O39" s="22"/>
      <c r="P39" s="22"/>
    </row>
    <row r="40" spans="1:16" ht="39" customHeight="1" x14ac:dyDescent="0.15">
      <c r="A40" s="22"/>
      <c r="B40" s="35"/>
      <c r="C40" s="1178" t="s">
        <v>531</v>
      </c>
      <c r="D40" s="1179"/>
      <c r="E40" s="1180"/>
      <c r="F40" s="36">
        <v>0.14000000000000001</v>
      </c>
      <c r="G40" s="37">
        <v>0.14000000000000001</v>
      </c>
      <c r="H40" s="37">
        <v>7.0000000000000007E-2</v>
      </c>
      <c r="I40" s="37">
        <v>0.05</v>
      </c>
      <c r="J40" s="38">
        <v>0.04</v>
      </c>
      <c r="K40" s="22"/>
      <c r="L40" s="22"/>
      <c r="M40" s="22"/>
      <c r="N40" s="22"/>
      <c r="O40" s="22"/>
      <c r="P40" s="22"/>
    </row>
    <row r="41" spans="1:16" ht="39" customHeight="1" x14ac:dyDescent="0.15">
      <c r="A41" s="22"/>
      <c r="B41" s="35"/>
      <c r="C41" s="1178" t="s">
        <v>532</v>
      </c>
      <c r="D41" s="1179"/>
      <c r="E41" s="1180"/>
      <c r="F41" s="36" t="s">
        <v>478</v>
      </c>
      <c r="G41" s="37" t="s">
        <v>478</v>
      </c>
      <c r="H41" s="37" t="s">
        <v>478</v>
      </c>
      <c r="I41" s="37" t="s">
        <v>478</v>
      </c>
      <c r="J41" s="38">
        <v>0</v>
      </c>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3949</v>
      </c>
      <c r="L45" s="60">
        <v>4095</v>
      </c>
      <c r="M45" s="60">
        <v>4024</v>
      </c>
      <c r="N45" s="60">
        <v>3849</v>
      </c>
      <c r="O45" s="61">
        <v>3757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318</v>
      </c>
      <c r="L48" s="64">
        <v>318</v>
      </c>
      <c r="M48" s="64">
        <v>321</v>
      </c>
      <c r="N48" s="64">
        <v>365</v>
      </c>
      <c r="O48" s="65">
        <v>388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356</v>
      </c>
      <c r="L49" s="64">
        <v>210</v>
      </c>
      <c r="M49" s="64">
        <v>207</v>
      </c>
      <c r="N49" s="64">
        <v>213</v>
      </c>
      <c r="O49" s="65">
        <v>184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109</v>
      </c>
      <c r="L50" s="64">
        <v>67</v>
      </c>
      <c r="M50" s="64">
        <v>67</v>
      </c>
      <c r="N50" s="64">
        <v>67</v>
      </c>
      <c r="O50" s="65">
        <v>66</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1</v>
      </c>
      <c r="O51" s="65">
        <v>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2241</v>
      </c>
      <c r="L52" s="64">
        <v>2241</v>
      </c>
      <c r="M52" s="64">
        <v>2258</v>
      </c>
      <c r="N52" s="64">
        <v>2106</v>
      </c>
      <c r="O52" s="65">
        <v>1996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2492</v>
      </c>
      <c r="L53" s="69">
        <v>2450</v>
      </c>
      <c r="M53" s="69">
        <v>2362</v>
      </c>
      <c r="N53" s="69">
        <v>2389</v>
      </c>
      <c r="O53" s="70">
        <v>2401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37452</v>
      </c>
      <c r="J41" s="83">
        <v>36675</v>
      </c>
      <c r="K41" s="83">
        <v>35819</v>
      </c>
      <c r="L41" s="83">
        <v>36038</v>
      </c>
      <c r="M41" s="84">
        <v>35306</v>
      </c>
    </row>
    <row r="42" spans="2:13" ht="27.75" customHeight="1" x14ac:dyDescent="0.15">
      <c r="B42" s="1204"/>
      <c r="C42" s="1205"/>
      <c r="D42" s="85"/>
      <c r="E42" s="1208" t="s">
        <v>26</v>
      </c>
      <c r="F42" s="1208"/>
      <c r="G42" s="1208"/>
      <c r="H42" s="1209"/>
      <c r="I42" s="86">
        <v>114</v>
      </c>
      <c r="J42" s="87">
        <v>102</v>
      </c>
      <c r="K42" s="87">
        <v>77</v>
      </c>
      <c r="L42" s="87">
        <v>76</v>
      </c>
      <c r="M42" s="88">
        <v>25</v>
      </c>
    </row>
    <row r="43" spans="2:13" ht="27.75" customHeight="1" x14ac:dyDescent="0.15">
      <c r="B43" s="1204"/>
      <c r="C43" s="1205"/>
      <c r="D43" s="85"/>
      <c r="E43" s="1208" t="s">
        <v>27</v>
      </c>
      <c r="F43" s="1208"/>
      <c r="G43" s="1208"/>
      <c r="H43" s="1209"/>
      <c r="I43" s="86">
        <v>5319</v>
      </c>
      <c r="J43" s="87">
        <v>5386</v>
      </c>
      <c r="K43" s="87">
        <v>5698</v>
      </c>
      <c r="L43" s="87">
        <v>6331</v>
      </c>
      <c r="M43" s="88">
        <v>6622</v>
      </c>
    </row>
    <row r="44" spans="2:13" ht="27.75" customHeight="1" x14ac:dyDescent="0.15">
      <c r="B44" s="1204"/>
      <c r="C44" s="1205"/>
      <c r="D44" s="85"/>
      <c r="E44" s="1208" t="s">
        <v>28</v>
      </c>
      <c r="F44" s="1208"/>
      <c r="G44" s="1208"/>
      <c r="H44" s="1209"/>
      <c r="I44" s="86">
        <v>1240</v>
      </c>
      <c r="J44" s="87">
        <v>1055</v>
      </c>
      <c r="K44" s="87">
        <v>1070</v>
      </c>
      <c r="L44" s="87">
        <v>981</v>
      </c>
      <c r="M44" s="88">
        <v>813</v>
      </c>
    </row>
    <row r="45" spans="2:13" ht="27.75" customHeight="1" x14ac:dyDescent="0.15">
      <c r="B45" s="1204"/>
      <c r="C45" s="1205"/>
      <c r="D45" s="85"/>
      <c r="E45" s="1208" t="s">
        <v>29</v>
      </c>
      <c r="F45" s="1208"/>
      <c r="G45" s="1208"/>
      <c r="H45" s="1209"/>
      <c r="I45" s="86">
        <v>4944</v>
      </c>
      <c r="J45" s="87">
        <v>4358</v>
      </c>
      <c r="K45" s="87">
        <v>4000</v>
      </c>
      <c r="L45" s="87">
        <v>3669</v>
      </c>
      <c r="M45" s="88">
        <v>3305</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2139</v>
      </c>
      <c r="J50" s="87">
        <v>2921</v>
      </c>
      <c r="K50" s="87">
        <v>3427</v>
      </c>
      <c r="L50" s="87">
        <v>4406</v>
      </c>
      <c r="M50" s="88">
        <v>4512</v>
      </c>
    </row>
    <row r="51" spans="2:13" ht="27.75" customHeight="1" x14ac:dyDescent="0.15">
      <c r="B51" s="1204"/>
      <c r="C51" s="1205"/>
      <c r="D51" s="85"/>
      <c r="E51" s="1208" t="s">
        <v>36</v>
      </c>
      <c r="F51" s="1208"/>
      <c r="G51" s="1208"/>
      <c r="H51" s="1209"/>
      <c r="I51" s="86">
        <v>242</v>
      </c>
      <c r="J51" s="87">
        <v>151</v>
      </c>
      <c r="K51" s="87">
        <v>77</v>
      </c>
      <c r="L51" s="87">
        <v>50</v>
      </c>
      <c r="M51" s="88">
        <v>42</v>
      </c>
    </row>
    <row r="52" spans="2:13" ht="27.75" customHeight="1" x14ac:dyDescent="0.15">
      <c r="B52" s="1206"/>
      <c r="C52" s="1207"/>
      <c r="D52" s="85"/>
      <c r="E52" s="1208" t="s">
        <v>37</v>
      </c>
      <c r="F52" s="1208"/>
      <c r="G52" s="1208"/>
      <c r="H52" s="1209"/>
      <c r="I52" s="86">
        <v>23093</v>
      </c>
      <c r="J52" s="87">
        <v>22988</v>
      </c>
      <c r="K52" s="87">
        <v>23230</v>
      </c>
      <c r="L52" s="87">
        <v>23231</v>
      </c>
      <c r="M52" s="88">
        <v>22586</v>
      </c>
    </row>
    <row r="53" spans="2:13" ht="27.75" customHeight="1" thickBot="1" x14ac:dyDescent="0.2">
      <c r="B53" s="1210" t="s">
        <v>38</v>
      </c>
      <c r="C53" s="1211"/>
      <c r="D53" s="92"/>
      <c r="E53" s="1212" t="s">
        <v>39</v>
      </c>
      <c r="F53" s="1212"/>
      <c r="G53" s="1212"/>
      <c r="H53" s="1213"/>
      <c r="I53" s="93">
        <v>23595</v>
      </c>
      <c r="J53" s="94">
        <v>21515</v>
      </c>
      <c r="K53" s="94">
        <v>19929</v>
      </c>
      <c r="L53" s="94">
        <v>19410</v>
      </c>
      <c r="M53" s="95">
        <v>18930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543</v>
      </c>
      <c r="I42" s="354"/>
      <c r="J42" s="354"/>
      <c r="K42" s="354"/>
      <c r="L42" s="246"/>
      <c r="M42" s="246"/>
      <c r="N42" s="246"/>
      <c r="O42" s="246"/>
    </row>
    <row r="43" spans="2:17" x14ac:dyDescent="0.15">
      <c r="B43" s="250"/>
      <c r="C43" s="246"/>
      <c r="D43" s="246"/>
      <c r="E43" s="246"/>
      <c r="F43" s="246"/>
      <c r="G43" s="1221" t="s">
        <v>551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544</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545</v>
      </c>
      <c r="H51" s="1234"/>
      <c r="I51" s="1239" t="s">
        <v>546</v>
      </c>
      <c r="J51" s="1239"/>
      <c r="K51" s="1241"/>
      <c r="L51" s="1241"/>
      <c r="M51" s="1241"/>
      <c r="N51" s="1241"/>
      <c r="O51" s="1242">
        <v>148.6</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552</v>
      </c>
      <c r="J53" s="1243"/>
      <c r="K53" s="1250"/>
      <c r="L53" s="1250"/>
      <c r="M53" s="1250"/>
      <c r="N53" s="1250"/>
      <c r="O53" s="1252">
        <v>59.1</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547</v>
      </c>
      <c r="H55" s="1245"/>
      <c r="I55" s="1243" t="s">
        <v>546</v>
      </c>
      <c r="J55" s="1243"/>
      <c r="K55" s="1241"/>
      <c r="L55" s="1241"/>
      <c r="M55" s="1241"/>
      <c r="N55" s="1241"/>
      <c r="O55" s="1242">
        <v>35.299999999999997</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552</v>
      </c>
      <c r="J57" s="1253"/>
      <c r="K57" s="1250"/>
      <c r="L57" s="1250"/>
      <c r="M57" s="1250"/>
      <c r="N57" s="1250"/>
      <c r="O57" s="1252">
        <v>52.3</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548</v>
      </c>
      <c r="C63" s="246"/>
      <c r="D63" s="246"/>
      <c r="E63" s="246"/>
      <c r="F63" s="246"/>
      <c r="G63" s="246"/>
      <c r="H63" s="246"/>
      <c r="I63" s="246"/>
      <c r="J63" s="246"/>
      <c r="K63" s="246"/>
      <c r="L63" s="246"/>
      <c r="M63" s="246"/>
      <c r="N63" s="246"/>
      <c r="O63" s="246"/>
    </row>
    <row r="64" spans="1:17" x14ac:dyDescent="0.15">
      <c r="B64" s="250"/>
      <c r="C64" s="246"/>
      <c r="D64" s="246"/>
      <c r="E64" s="246"/>
      <c r="F64" s="246"/>
      <c r="G64" s="353" t="s">
        <v>543</v>
      </c>
      <c r="I64" s="354"/>
      <c r="J64" s="354"/>
      <c r="K64" s="354"/>
      <c r="L64" s="246"/>
      <c r="M64" s="246"/>
      <c r="N64" s="246"/>
      <c r="O64" s="246"/>
    </row>
    <row r="65" spans="2:30" x14ac:dyDescent="0.15">
      <c r="B65" s="250"/>
      <c r="C65" s="246"/>
      <c r="D65" s="246"/>
      <c r="E65" s="246"/>
      <c r="F65" s="246"/>
      <c r="G65" s="1221" t="s">
        <v>553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549</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545</v>
      </c>
      <c r="H73" s="1234"/>
      <c r="I73" s="1239" t="s">
        <v>546</v>
      </c>
      <c r="J73" s="1239"/>
      <c r="K73" s="1254">
        <v>191.6</v>
      </c>
      <c r="L73" s="1254">
        <v>172.9</v>
      </c>
      <c r="M73" s="1242">
        <v>162.1</v>
      </c>
      <c r="N73" s="1242">
        <v>153.9</v>
      </c>
      <c r="O73" s="1242">
        <v>148.6</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550</v>
      </c>
      <c r="J75" s="1243"/>
      <c r="K75" s="1252">
        <v>21.3</v>
      </c>
      <c r="L75" s="1252">
        <v>20.399999999999999</v>
      </c>
      <c r="M75" s="1252">
        <v>19.7</v>
      </c>
      <c r="N75" s="1252">
        <v>19.2</v>
      </c>
      <c r="O75" s="1252">
        <v>19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547</v>
      </c>
      <c r="H77" s="1245"/>
      <c r="I77" s="1243" t="s">
        <v>546</v>
      </c>
      <c r="J77" s="1243"/>
      <c r="K77" s="1254">
        <v>58.2</v>
      </c>
      <c r="L77" s="1254">
        <v>50.3</v>
      </c>
      <c r="M77" s="1242">
        <v>45.9</v>
      </c>
      <c r="N77" s="1242">
        <v>33.6</v>
      </c>
      <c r="O77" s="1242">
        <v>35.299999999999997</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550</v>
      </c>
      <c r="J79" s="1253"/>
      <c r="K79" s="1256">
        <v>10.3</v>
      </c>
      <c r="L79" s="1256">
        <v>9.6</v>
      </c>
      <c r="M79" s="1256">
        <v>8.8000000000000007</v>
      </c>
      <c r="N79" s="1256">
        <v>7</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28"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29113</v>
      </c>
      <c r="E3" s="118"/>
      <c r="F3" s="119">
        <v>50880</v>
      </c>
      <c r="G3" s="120"/>
      <c r="H3" s="121"/>
    </row>
    <row r="4" spans="1:8" x14ac:dyDescent="0.15">
      <c r="A4" s="122"/>
      <c r="B4" s="123"/>
      <c r="C4" s="124"/>
      <c r="D4" s="125">
        <v>21178</v>
      </c>
      <c r="E4" s="126"/>
      <c r="F4" s="127">
        <v>26879</v>
      </c>
      <c r="G4" s="128"/>
      <c r="H4" s="129"/>
    </row>
    <row r="5" spans="1:8" x14ac:dyDescent="0.15">
      <c r="A5" s="110" t="s">
        <v>512</v>
      </c>
      <c r="B5" s="115"/>
      <c r="C5" s="116"/>
      <c r="D5" s="117">
        <v>30019</v>
      </c>
      <c r="E5" s="118"/>
      <c r="F5" s="119">
        <v>63956</v>
      </c>
      <c r="G5" s="120"/>
      <c r="H5" s="121"/>
    </row>
    <row r="6" spans="1:8" x14ac:dyDescent="0.15">
      <c r="A6" s="122"/>
      <c r="B6" s="123"/>
      <c r="C6" s="124"/>
      <c r="D6" s="125">
        <v>13292</v>
      </c>
      <c r="E6" s="126"/>
      <c r="F6" s="127">
        <v>29239</v>
      </c>
      <c r="G6" s="128"/>
      <c r="H6" s="129"/>
    </row>
    <row r="7" spans="1:8" x14ac:dyDescent="0.15">
      <c r="A7" s="110" t="s">
        <v>513</v>
      </c>
      <c r="B7" s="115"/>
      <c r="C7" s="116"/>
      <c r="D7" s="117">
        <v>32006</v>
      </c>
      <c r="E7" s="118"/>
      <c r="F7" s="119">
        <v>66255</v>
      </c>
      <c r="G7" s="120"/>
      <c r="H7" s="121"/>
    </row>
    <row r="8" spans="1:8" x14ac:dyDescent="0.15">
      <c r="A8" s="122"/>
      <c r="B8" s="123"/>
      <c r="C8" s="124"/>
      <c r="D8" s="125">
        <v>22161</v>
      </c>
      <c r="E8" s="126"/>
      <c r="F8" s="127">
        <v>31822</v>
      </c>
      <c r="G8" s="128"/>
      <c r="H8" s="129"/>
    </row>
    <row r="9" spans="1:8" x14ac:dyDescent="0.15">
      <c r="A9" s="110" t="s">
        <v>514</v>
      </c>
      <c r="B9" s="115"/>
      <c r="C9" s="116"/>
      <c r="D9" s="117">
        <v>36220</v>
      </c>
      <c r="E9" s="118"/>
      <c r="F9" s="119">
        <v>47278</v>
      </c>
      <c r="G9" s="120"/>
      <c r="H9" s="121"/>
    </row>
    <row r="10" spans="1:8" x14ac:dyDescent="0.15">
      <c r="A10" s="122"/>
      <c r="B10" s="123"/>
      <c r="C10" s="124"/>
      <c r="D10" s="125">
        <v>26370</v>
      </c>
      <c r="E10" s="126"/>
      <c r="F10" s="127">
        <v>24096</v>
      </c>
      <c r="G10" s="128"/>
      <c r="H10" s="129"/>
    </row>
    <row r="11" spans="1:8" x14ac:dyDescent="0.15">
      <c r="A11" s="110" t="s">
        <v>515</v>
      </c>
      <c r="B11" s="115"/>
      <c r="C11" s="116"/>
      <c r="D11" s="117">
        <v>29809</v>
      </c>
      <c r="E11" s="118"/>
      <c r="F11" s="119">
        <v>44504</v>
      </c>
      <c r="G11" s="120"/>
      <c r="H11" s="121"/>
    </row>
    <row r="12" spans="1:8" x14ac:dyDescent="0.15">
      <c r="A12" s="122"/>
      <c r="B12" s="123"/>
      <c r="C12" s="130"/>
      <c r="D12" s="125">
        <v>24565</v>
      </c>
      <c r="E12" s="126"/>
      <c r="F12" s="127">
        <v>25876</v>
      </c>
      <c r="G12" s="128"/>
      <c r="H12" s="129"/>
    </row>
    <row r="13" spans="1:8" x14ac:dyDescent="0.15">
      <c r="A13" s="110"/>
      <c r="B13" s="115"/>
      <c r="C13" s="131"/>
      <c r="D13" s="132">
        <v>31433</v>
      </c>
      <c r="E13" s="133"/>
      <c r="F13" s="134">
        <v>54575</v>
      </c>
      <c r="G13" s="135"/>
      <c r="H13" s="121"/>
    </row>
    <row r="14" spans="1:8" x14ac:dyDescent="0.15">
      <c r="A14" s="122"/>
      <c r="B14" s="123"/>
      <c r="C14" s="124"/>
      <c r="D14" s="125">
        <v>21513</v>
      </c>
      <c r="E14" s="126"/>
      <c r="F14" s="127">
        <v>27582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1.38</v>
      </c>
      <c r="C19" s="136">
        <f>ROUND(VALUE(SUBSTITUTE(実質収支比率等に係る経年分析!G$48,"▲","-")),2)</f>
        <v>3.12</v>
      </c>
      <c r="D19" s="136">
        <f>ROUND(VALUE(SUBSTITUTE(実質収支比率等に係る経年分析!H$48,"▲","-")),2)</f>
        <v>3.32</v>
      </c>
      <c r="E19" s="136">
        <f>ROUND(VALUE(SUBSTITUTE(実質収支比率等に係る経年分析!I$48,"▲","-")),2)</f>
        <v>2.48</v>
      </c>
      <c r="F19" s="136">
        <f>ROUND(VALUE(SUBSTITUTE(実質収支比率等に係る経年分析!J$48,"▲","-")),2)</f>
        <v>2.11</v>
      </c>
    </row>
    <row r="20" spans="1:11" x14ac:dyDescent="0.15">
      <c r="A20" s="136" t="s">
        <v>44</v>
      </c>
      <c r="B20" s="136">
        <f>ROUND(VALUE(SUBSTITUTE(実質収支比率等に係る経年分析!F$47,"▲","-")),2)</f>
        <v>3.72</v>
      </c>
      <c r="C20" s="136">
        <f>ROUND(VALUE(SUBSTITUTE(実質収支比率等に係る経年分析!G$47,"▲","-")),2)</f>
        <v>5.23</v>
      </c>
      <c r="D20" s="136">
        <f>ROUND(VALUE(SUBSTITUTE(実質収支比率等に係る経年分析!H$47,"▲","-")),2)</f>
        <v>3.98</v>
      </c>
      <c r="E20" s="136">
        <f>ROUND(VALUE(SUBSTITUTE(実質収支比率等に係る経年分析!I$47,"▲","-")),2)</f>
        <v>6.89</v>
      </c>
      <c r="F20" s="136">
        <f>ROUND(VALUE(SUBSTITUTE(実質収支比率等に係る経年分析!J$47,"▲","-")),2)</f>
        <v>7.44</v>
      </c>
    </row>
    <row r="21" spans="1:11" x14ac:dyDescent="0.15">
      <c r="A21" s="136" t="s">
        <v>45</v>
      </c>
      <c r="B21" s="136">
        <f>IF(ISNUMBER(VALUE(SUBSTITUTE(実質収支比率等に係る経年分析!F$49,"▲","-"))),ROUND(VALUE(SUBSTITUTE(実質収支比率等に係る経年分析!F$49,"▲","-")),2),NA())</f>
        <v>-1.8</v>
      </c>
      <c r="C21" s="136">
        <f>IF(ISNUMBER(VALUE(SUBSTITUTE(実質収支比率等に係る経年分析!G$49,"▲","-"))),ROUND(VALUE(SUBSTITUTE(実質収支比率等に係る経年分析!G$49,"▲","-")),2),NA())</f>
        <v>3.55</v>
      </c>
      <c r="D21" s="136">
        <f>IF(ISNUMBER(VALUE(SUBSTITUTE(実質収支比率等に係る経年分析!H$49,"▲","-"))),ROUND(VALUE(SUBSTITUTE(実質収支比率等に係る経年分析!H$49,"▲","-")),2),NA())</f>
        <v>-2.84</v>
      </c>
      <c r="E21" s="136">
        <f>IF(ISNUMBER(VALUE(SUBSTITUTE(実質収支比率等に係る経年分析!I$49,"▲","-"))),ROUND(VALUE(SUBSTITUTE(実質収支比率等に係る経年分析!I$49,"▲","-")),2),NA())</f>
        <v>0.71</v>
      </c>
      <c r="F21" s="136">
        <f>IF(ISNUMBER(VALUE(SUBSTITUTE(実質収支比率等に係る経年分析!J$49,"▲","-"))),ROUND(VALUE(SUBSTITUTE(実質収支比率等に係る経年分析!J$49,"▲","-")),2),NA())</f>
        <v>0.46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介護保険特別会計（一般会計等）</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x14ac:dyDescent="0.15">
      <c r="A32" s="137" t="str">
        <f>IF(連結実質赤字比率に係る赤字・黒字の構成分析!C$38="",NA(),連結実質赤字比率に係る赤字・黒字の構成分析!C$38)</f>
        <v>土地取得特別会計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0.56000000000000005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0.56000000000000005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0.56999999999999995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2.0699999999999998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2.4900000000000002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18.72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20.260000000000002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17.77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2241</v>
      </c>
      <c r="E42" s="138"/>
      <c r="F42" s="138"/>
      <c r="G42" s="138">
        <f>'実質公債費比率（分子）の構造'!L$52</f>
        <v>2241</v>
      </c>
      <c r="H42" s="138"/>
      <c r="I42" s="138"/>
      <c r="J42" s="138">
        <f>'実質公債費比率（分子）の構造'!M$52</f>
        <v>2258</v>
      </c>
      <c r="K42" s="138"/>
      <c r="L42" s="138"/>
      <c r="M42" s="138">
        <f>'実質公債費比率（分子）の構造'!N$52</f>
        <v>2106</v>
      </c>
      <c r="N42" s="138"/>
      <c r="O42" s="138"/>
      <c r="P42" s="138">
        <f>'実質公債費比率（分子）の構造'!O$52</f>
        <v>1996</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2</v>
      </c>
      <c r="O43" s="138"/>
      <c r="P43" s="138"/>
    </row>
    <row r="44" spans="1:16" x14ac:dyDescent="0.15">
      <c r="A44" s="138" t="s">
        <v>54</v>
      </c>
      <c r="B44" s="138">
        <f>'実質公債費比率（分子）の構造'!K$50</f>
        <v>109</v>
      </c>
      <c r="C44" s="138"/>
      <c r="D44" s="138"/>
      <c r="E44" s="138">
        <f>'実質公債費比率（分子）の構造'!L$50</f>
        <v>67</v>
      </c>
      <c r="F44" s="138"/>
      <c r="G44" s="138"/>
      <c r="H44" s="138">
        <f>'実質公債費比率（分子）の構造'!M$50</f>
        <v>67</v>
      </c>
      <c r="I44" s="138"/>
      <c r="J44" s="138"/>
      <c r="K44" s="138">
        <f>'実質公債費比率（分子）の構造'!N$50</f>
        <v>67</v>
      </c>
      <c r="L44" s="138"/>
      <c r="M44" s="138"/>
      <c r="N44" s="138">
        <f>'実質公債費比率（分子）の構造'!O$50</f>
        <v>66</v>
      </c>
      <c r="O44" s="138"/>
      <c r="P44" s="138"/>
    </row>
    <row r="45" spans="1:16" x14ac:dyDescent="0.15">
      <c r="A45" s="138" t="s">
        <v>55</v>
      </c>
      <c r="B45" s="138">
        <f>'実質公債費比率（分子）の構造'!K$49</f>
        <v>356</v>
      </c>
      <c r="C45" s="138"/>
      <c r="D45" s="138"/>
      <c r="E45" s="138">
        <f>'実質公債費比率（分子）の構造'!L$49</f>
        <v>210</v>
      </c>
      <c r="F45" s="138"/>
      <c r="G45" s="138"/>
      <c r="H45" s="138">
        <f>'実質公債費比率（分子）の構造'!M$49</f>
        <v>207</v>
      </c>
      <c r="I45" s="138"/>
      <c r="J45" s="138"/>
      <c r="K45" s="138">
        <f>'実質公債費比率（分子）の構造'!N$49</f>
        <v>213</v>
      </c>
      <c r="L45" s="138"/>
      <c r="M45" s="138"/>
      <c r="N45" s="138">
        <f>'実質公債費比率（分子）の構造'!O$49</f>
        <v>184</v>
      </c>
      <c r="O45" s="138"/>
      <c r="P45" s="138"/>
    </row>
    <row r="46" spans="1:16" x14ac:dyDescent="0.15">
      <c r="A46" s="138" t="s">
        <v>56</v>
      </c>
      <c r="B46" s="138">
        <f>'実質公債費比率（分子）の構造'!K$48</f>
        <v>318</v>
      </c>
      <c r="C46" s="138"/>
      <c r="D46" s="138"/>
      <c r="E46" s="138">
        <f>'実質公債費比率（分子）の構造'!L$48</f>
        <v>318</v>
      </c>
      <c r="F46" s="138"/>
      <c r="G46" s="138"/>
      <c r="H46" s="138">
        <f>'実質公債費比率（分子）の構造'!M$48</f>
        <v>321</v>
      </c>
      <c r="I46" s="138"/>
      <c r="J46" s="138"/>
      <c r="K46" s="138">
        <f>'実質公債費比率（分子）の構造'!N$48</f>
        <v>365</v>
      </c>
      <c r="L46" s="138"/>
      <c r="M46" s="138"/>
      <c r="N46" s="138">
        <f>'実質公債費比率（分子）の構造'!O$48</f>
        <v>388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3949</v>
      </c>
      <c r="C49" s="138"/>
      <c r="D49" s="138"/>
      <c r="E49" s="138">
        <f>'実質公債費比率（分子）の構造'!L$45</f>
        <v>4095</v>
      </c>
      <c r="F49" s="138"/>
      <c r="G49" s="138"/>
      <c r="H49" s="138">
        <f>'実質公債費比率（分子）の構造'!M$45</f>
        <v>4024</v>
      </c>
      <c r="I49" s="138"/>
      <c r="J49" s="138"/>
      <c r="K49" s="138">
        <f>'実質公債費比率（分子）の構造'!N$45</f>
        <v>3849</v>
      </c>
      <c r="L49" s="138"/>
      <c r="M49" s="138"/>
      <c r="N49" s="138">
        <f>'実質公債費比率（分子）の構造'!O$45</f>
        <v>3757</v>
      </c>
      <c r="O49" s="138"/>
      <c r="P49" s="138"/>
    </row>
    <row r="50" spans="1:16" x14ac:dyDescent="0.15">
      <c r="A50" s="138" t="s">
        <v>60</v>
      </c>
      <c r="B50" s="138" t="e">
        <f>NA()</f>
        <v>#N/A</v>
      </c>
      <c r="C50" s="138">
        <f>IF(ISNUMBER('実質公債費比率（分子）の構造'!K$53),'実質公債費比率（分子）の構造'!K$53,NA())</f>
        <v>2492</v>
      </c>
      <c r="D50" s="138" t="e">
        <f>NA()</f>
        <v>#N/A</v>
      </c>
      <c r="E50" s="138" t="e">
        <f>NA()</f>
        <v>#N/A</v>
      </c>
      <c r="F50" s="138">
        <f>IF(ISNUMBER('実質公債費比率（分子）の構造'!L$53),'実質公債費比率（分子）の構造'!L$53,NA())</f>
        <v>2450</v>
      </c>
      <c r="G50" s="138" t="e">
        <f>NA()</f>
        <v>#N/A</v>
      </c>
      <c r="H50" s="138" t="e">
        <f>NA()</f>
        <v>#N/A</v>
      </c>
      <c r="I50" s="138">
        <f>IF(ISNUMBER('実質公債費比率（分子）の構造'!M$53),'実質公債費比率（分子）の構造'!M$53,NA())</f>
        <v>2362</v>
      </c>
      <c r="J50" s="138" t="e">
        <f>NA()</f>
        <v>#N/A</v>
      </c>
      <c r="K50" s="138" t="e">
        <f>NA()</f>
        <v>#N/A</v>
      </c>
      <c r="L50" s="138">
        <f>IF(ISNUMBER('実質公債費比率（分子）の構造'!N$53),'実質公債費比率（分子）の構造'!N$53,NA())</f>
        <v>2389</v>
      </c>
      <c r="M50" s="138" t="e">
        <f>NA()</f>
        <v>#N/A</v>
      </c>
      <c r="N50" s="138" t="e">
        <f>NA()</f>
        <v>#N/A</v>
      </c>
      <c r="O50" s="138">
        <f>IF(ISNUMBER('実質公債費比率（分子）の構造'!O$53),'実質公債費比率（分子）の構造'!O$53,NA())</f>
        <v>2401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23093</v>
      </c>
      <c r="E56" s="137"/>
      <c r="F56" s="137"/>
      <c r="G56" s="137">
        <f>'将来負担比率（分子）の構造'!J$52</f>
        <v>22988</v>
      </c>
      <c r="H56" s="137"/>
      <c r="I56" s="137"/>
      <c r="J56" s="137">
        <f>'将来負担比率（分子）の構造'!K$52</f>
        <v>23230</v>
      </c>
      <c r="K56" s="137"/>
      <c r="L56" s="137"/>
      <c r="M56" s="137">
        <f>'将来負担比率（分子）の構造'!L$52</f>
        <v>23231</v>
      </c>
      <c r="N56" s="137"/>
      <c r="O56" s="137"/>
      <c r="P56" s="137">
        <f>'将来負担比率（分子）の構造'!M$52</f>
        <v>22586</v>
      </c>
    </row>
    <row r="57" spans="1:16" x14ac:dyDescent="0.15">
      <c r="A57" s="137" t="s">
        <v>36</v>
      </c>
      <c r="B57" s="137"/>
      <c r="C57" s="137"/>
      <c r="D57" s="137">
        <f>'将来負担比率（分子）の構造'!I$51</f>
        <v>242</v>
      </c>
      <c r="E57" s="137"/>
      <c r="F57" s="137"/>
      <c r="G57" s="137">
        <f>'将来負担比率（分子）の構造'!J$51</f>
        <v>151</v>
      </c>
      <c r="H57" s="137"/>
      <c r="I57" s="137"/>
      <c r="J57" s="137">
        <f>'将来負担比率（分子）の構造'!K$51</f>
        <v>77</v>
      </c>
      <c r="K57" s="137"/>
      <c r="L57" s="137"/>
      <c r="M57" s="137">
        <f>'将来負担比率（分子）の構造'!L$51</f>
        <v>50</v>
      </c>
      <c r="N57" s="137"/>
      <c r="O57" s="137"/>
      <c r="P57" s="137">
        <f>'将来負担比率（分子）の構造'!M$51</f>
        <v>42</v>
      </c>
    </row>
    <row r="58" spans="1:16" x14ac:dyDescent="0.15">
      <c r="A58" s="137" t="s">
        <v>35</v>
      </c>
      <c r="B58" s="137"/>
      <c r="C58" s="137"/>
      <c r="D58" s="137">
        <f>'将来負担比率（分子）の構造'!I$50</f>
        <v>2139</v>
      </c>
      <c r="E58" s="137"/>
      <c r="F58" s="137"/>
      <c r="G58" s="137">
        <f>'将来負担比率（分子）の構造'!J$50</f>
        <v>2921</v>
      </c>
      <c r="H58" s="137"/>
      <c r="I58" s="137"/>
      <c r="J58" s="137">
        <f>'将来負担比率（分子）の構造'!K$50</f>
        <v>3427</v>
      </c>
      <c r="K58" s="137"/>
      <c r="L58" s="137"/>
      <c r="M58" s="137">
        <f>'将来負担比率（分子）の構造'!L$50</f>
        <v>4406</v>
      </c>
      <c r="N58" s="137"/>
      <c r="O58" s="137"/>
      <c r="P58" s="137">
        <f>'将来負担比率（分子）の構造'!M$50</f>
        <v>4512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4944</v>
      </c>
      <c r="C62" s="137"/>
      <c r="D62" s="137"/>
      <c r="E62" s="137">
        <f>'将来負担比率（分子）の構造'!J$45</f>
        <v>4358</v>
      </c>
      <c r="F62" s="137"/>
      <c r="G62" s="137"/>
      <c r="H62" s="137">
        <f>'将来負担比率（分子）の構造'!K$45</f>
        <v>4000</v>
      </c>
      <c r="I62" s="137"/>
      <c r="J62" s="137"/>
      <c r="K62" s="137">
        <f>'将来負担比率（分子）の構造'!L$45</f>
        <v>3669</v>
      </c>
      <c r="L62" s="137"/>
      <c r="M62" s="137"/>
      <c r="N62" s="137">
        <f>'将来負担比率（分子）の構造'!M$45</f>
        <v>3305</v>
      </c>
      <c r="O62" s="137"/>
      <c r="P62" s="137"/>
    </row>
    <row r="63" spans="1:16" x14ac:dyDescent="0.15">
      <c r="A63" s="137" t="s">
        <v>28</v>
      </c>
      <c r="B63" s="137">
        <f>'将来負担比率（分子）の構造'!I$44</f>
        <v>1240</v>
      </c>
      <c r="C63" s="137"/>
      <c r="D63" s="137"/>
      <c r="E63" s="137">
        <f>'将来負担比率（分子）の構造'!J$44</f>
        <v>1055</v>
      </c>
      <c r="F63" s="137"/>
      <c r="G63" s="137"/>
      <c r="H63" s="137">
        <f>'将来負担比率（分子）の構造'!K$44</f>
        <v>1070</v>
      </c>
      <c r="I63" s="137"/>
      <c r="J63" s="137"/>
      <c r="K63" s="137">
        <f>'将来負担比率（分子）の構造'!L$44</f>
        <v>981</v>
      </c>
      <c r="L63" s="137"/>
      <c r="M63" s="137"/>
      <c r="N63" s="137">
        <f>'将来負担比率（分子）の構造'!M$44</f>
        <v>813</v>
      </c>
      <c r="O63" s="137"/>
      <c r="P63" s="137"/>
    </row>
    <row r="64" spans="1:16" x14ac:dyDescent="0.15">
      <c r="A64" s="137" t="s">
        <v>27</v>
      </c>
      <c r="B64" s="137">
        <f>'将来負担比率（分子）の構造'!I$43</f>
        <v>5319</v>
      </c>
      <c r="C64" s="137"/>
      <c r="D64" s="137"/>
      <c r="E64" s="137">
        <f>'将来負担比率（分子）の構造'!J$43</f>
        <v>5386</v>
      </c>
      <c r="F64" s="137"/>
      <c r="G64" s="137"/>
      <c r="H64" s="137">
        <f>'将来負担比率（分子）の構造'!K$43</f>
        <v>5698</v>
      </c>
      <c r="I64" s="137"/>
      <c r="J64" s="137"/>
      <c r="K64" s="137">
        <f>'将来負担比率（分子）の構造'!L$43</f>
        <v>6331</v>
      </c>
      <c r="L64" s="137"/>
      <c r="M64" s="137"/>
      <c r="N64" s="137">
        <f>'将来負担比率（分子）の構造'!M$43</f>
        <v>6622</v>
      </c>
      <c r="O64" s="137"/>
      <c r="P64" s="137"/>
    </row>
    <row r="65" spans="1:16" x14ac:dyDescent="0.15">
      <c r="A65" s="137" t="s">
        <v>26</v>
      </c>
      <c r="B65" s="137">
        <f>'将来負担比率（分子）の構造'!I$42</f>
        <v>114</v>
      </c>
      <c r="C65" s="137"/>
      <c r="D65" s="137"/>
      <c r="E65" s="137">
        <f>'将来負担比率（分子）の構造'!J$42</f>
        <v>102</v>
      </c>
      <c r="F65" s="137"/>
      <c r="G65" s="137"/>
      <c r="H65" s="137">
        <f>'将来負担比率（分子）の構造'!K$42</f>
        <v>77</v>
      </c>
      <c r="I65" s="137"/>
      <c r="J65" s="137"/>
      <c r="K65" s="137">
        <f>'将来負担比率（分子）の構造'!L$42</f>
        <v>76</v>
      </c>
      <c r="L65" s="137"/>
      <c r="M65" s="137"/>
      <c r="N65" s="137">
        <f>'将来負担比率（分子）の構造'!M$42</f>
        <v>25</v>
      </c>
      <c r="O65" s="137"/>
      <c r="P65" s="137"/>
    </row>
    <row r="66" spans="1:16" x14ac:dyDescent="0.15">
      <c r="A66" s="137" t="s">
        <v>25</v>
      </c>
      <c r="B66" s="137">
        <f>'将来負担比率（分子）の構造'!I$41</f>
        <v>37452</v>
      </c>
      <c r="C66" s="137"/>
      <c r="D66" s="137"/>
      <c r="E66" s="137">
        <f>'将来負担比率（分子）の構造'!J$41</f>
        <v>36675</v>
      </c>
      <c r="F66" s="137"/>
      <c r="G66" s="137"/>
      <c r="H66" s="137">
        <f>'将来負担比率（分子）の構造'!K$41</f>
        <v>35819</v>
      </c>
      <c r="I66" s="137"/>
      <c r="J66" s="137"/>
      <c r="K66" s="137">
        <f>'将来負担比率（分子）の構造'!L$41</f>
        <v>36038</v>
      </c>
      <c r="L66" s="137"/>
      <c r="M66" s="137"/>
      <c r="N66" s="137">
        <f>'将来負担比率（分子）の構造'!M$41</f>
        <v>35306</v>
      </c>
      <c r="O66" s="137"/>
      <c r="P66" s="137"/>
    </row>
    <row r="67" spans="1:16" x14ac:dyDescent="0.15">
      <c r="A67" s="137" t="s">
        <v>64</v>
      </c>
      <c r="B67" s="137" t="e">
        <f>NA()</f>
        <v>#N/A</v>
      </c>
      <c r="C67" s="137">
        <f>IF(ISNUMBER('将来負担比率（分子）の構造'!I$53), IF('将来負担比率（分子）の構造'!I$53 &lt; 0, 0, '将来負担比率（分子）の構造'!I$53), NA())</f>
        <v>23595</v>
      </c>
      <c r="D67" s="137" t="e">
        <f>NA()</f>
        <v>#N/A</v>
      </c>
      <c r="E67" s="137" t="e">
        <f>NA()</f>
        <v>#N/A</v>
      </c>
      <c r="F67" s="137">
        <f>IF(ISNUMBER('将来負担比率（分子）の構造'!J$53), IF('将来負担比率（分子）の構造'!J$53 &lt; 0, 0, '将来負担比率（分子）の構造'!J$53), NA())</f>
        <v>21515</v>
      </c>
      <c r="G67" s="137" t="e">
        <f>NA()</f>
        <v>#N/A</v>
      </c>
      <c r="H67" s="137" t="e">
        <f>NA()</f>
        <v>#N/A</v>
      </c>
      <c r="I67" s="137">
        <f>IF(ISNUMBER('将来負担比率（分子）の構造'!K$53), IF('将来負担比率（分子）の構造'!K$53 &lt; 0, 0, '将来負担比率（分子）の構造'!K$53), NA())</f>
        <v>19929</v>
      </c>
      <c r="J67" s="137" t="e">
        <f>NA()</f>
        <v>#N/A</v>
      </c>
      <c r="K67" s="137" t="e">
        <f>NA()</f>
        <v>#N/A</v>
      </c>
      <c r="L67" s="137">
        <f>IF(ISNUMBER('将来負担比率（分子）の構造'!L$53), IF('将来負担比率（分子）の構造'!L$53 &lt; 0, 0, '将来負担比率（分子）の構造'!L$53), NA())</f>
        <v>19410</v>
      </c>
      <c r="M67" s="137" t="e">
        <f>NA()</f>
        <v>#N/A</v>
      </c>
      <c r="N67" s="137" t="e">
        <f>NA()</f>
        <v>#N/A</v>
      </c>
      <c r="O67" s="137">
        <f>IF(ISNUMBER('将来負担比率（分子）の構造'!M$53), IF('将来負担比率（分子）の構造'!M$53 &lt; 0, 0, '将来負担比率（分子）の構造'!M$53), NA())</f>
        <v>18930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8775842</v>
      </c>
      <c r="S5" s="671"/>
      <c r="T5" s="671"/>
      <c r="U5" s="671"/>
      <c r="V5" s="671"/>
      <c r="W5" s="671"/>
      <c r="X5" s="671"/>
      <c r="Y5" s="718"/>
      <c r="Z5" s="731">
        <v>34.6</v>
      </c>
      <c r="AA5" s="731"/>
      <c r="AB5" s="731"/>
      <c r="AC5" s="731"/>
      <c r="AD5" s="732">
        <v>8775842</v>
      </c>
      <c r="AE5" s="732"/>
      <c r="AF5" s="732"/>
      <c r="AG5" s="732"/>
      <c r="AH5" s="732"/>
      <c r="AI5" s="732"/>
      <c r="AJ5" s="732"/>
      <c r="AK5" s="732"/>
      <c r="AL5" s="719">
        <v>63.6</v>
      </c>
      <c r="AM5" s="688"/>
      <c r="AN5" s="688"/>
      <c r="AO5" s="720"/>
      <c r="AP5" s="707" t="s">
        <v>209</v>
      </c>
      <c r="AQ5" s="708"/>
      <c r="AR5" s="708"/>
      <c r="AS5" s="708"/>
      <c r="AT5" s="708"/>
      <c r="AU5" s="708"/>
      <c r="AV5" s="708"/>
      <c r="AW5" s="708"/>
      <c r="AX5" s="708"/>
      <c r="AY5" s="708"/>
      <c r="AZ5" s="708"/>
      <c r="BA5" s="708"/>
      <c r="BB5" s="708"/>
      <c r="BC5" s="708"/>
      <c r="BD5" s="708"/>
      <c r="BE5" s="708"/>
      <c r="BF5" s="709"/>
      <c r="BG5" s="620">
        <v>8775842</v>
      </c>
      <c r="BH5" s="621"/>
      <c r="BI5" s="621"/>
      <c r="BJ5" s="621"/>
      <c r="BK5" s="621"/>
      <c r="BL5" s="621"/>
      <c r="BM5" s="621"/>
      <c r="BN5" s="622"/>
      <c r="BO5" s="673">
        <v>100</v>
      </c>
      <c r="BP5" s="673"/>
      <c r="BQ5" s="673"/>
      <c r="BR5" s="673"/>
      <c r="BS5" s="674">
        <v>37664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162770</v>
      </c>
      <c r="S6" s="621"/>
      <c r="T6" s="621"/>
      <c r="U6" s="621"/>
      <c r="V6" s="621"/>
      <c r="W6" s="621"/>
      <c r="X6" s="621"/>
      <c r="Y6" s="622"/>
      <c r="Z6" s="673">
        <v>0.6</v>
      </c>
      <c r="AA6" s="673"/>
      <c r="AB6" s="673"/>
      <c r="AC6" s="673"/>
      <c r="AD6" s="674">
        <v>162770</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8775842</v>
      </c>
      <c r="BH6" s="621"/>
      <c r="BI6" s="621"/>
      <c r="BJ6" s="621"/>
      <c r="BK6" s="621"/>
      <c r="BL6" s="621"/>
      <c r="BM6" s="621"/>
      <c r="BN6" s="622"/>
      <c r="BO6" s="673">
        <v>100</v>
      </c>
      <c r="BP6" s="673"/>
      <c r="BQ6" s="673"/>
      <c r="BR6" s="673"/>
      <c r="BS6" s="674">
        <v>37664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220632</v>
      </c>
      <c r="CS6" s="621"/>
      <c r="CT6" s="621"/>
      <c r="CU6" s="621"/>
      <c r="CV6" s="621"/>
      <c r="CW6" s="621"/>
      <c r="CX6" s="621"/>
      <c r="CY6" s="622"/>
      <c r="CZ6" s="673">
        <v>0.9</v>
      </c>
      <c r="DA6" s="673"/>
      <c r="DB6" s="673"/>
      <c r="DC6" s="673"/>
      <c r="DD6" s="626">
        <v>538</v>
      </c>
      <c r="DE6" s="621"/>
      <c r="DF6" s="621"/>
      <c r="DG6" s="621"/>
      <c r="DH6" s="621"/>
      <c r="DI6" s="621"/>
      <c r="DJ6" s="621"/>
      <c r="DK6" s="621"/>
      <c r="DL6" s="621"/>
      <c r="DM6" s="621"/>
      <c r="DN6" s="621"/>
      <c r="DO6" s="621"/>
      <c r="DP6" s="622"/>
      <c r="DQ6" s="626">
        <v>220632</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20705</v>
      </c>
      <c r="S7" s="621"/>
      <c r="T7" s="621"/>
      <c r="U7" s="621"/>
      <c r="V7" s="621"/>
      <c r="W7" s="621"/>
      <c r="X7" s="621"/>
      <c r="Y7" s="622"/>
      <c r="Z7" s="673">
        <v>0.1</v>
      </c>
      <c r="AA7" s="673"/>
      <c r="AB7" s="673"/>
      <c r="AC7" s="673"/>
      <c r="AD7" s="674">
        <v>20705</v>
      </c>
      <c r="AE7" s="674"/>
      <c r="AF7" s="674"/>
      <c r="AG7" s="674"/>
      <c r="AH7" s="674"/>
      <c r="AI7" s="674"/>
      <c r="AJ7" s="674"/>
      <c r="AK7" s="674"/>
      <c r="AL7" s="643">
        <v>0.2</v>
      </c>
      <c r="AM7" s="675"/>
      <c r="AN7" s="675"/>
      <c r="AO7" s="676"/>
      <c r="AP7" s="617" t="s">
        <v>217</v>
      </c>
      <c r="AQ7" s="618"/>
      <c r="AR7" s="618"/>
      <c r="AS7" s="618"/>
      <c r="AT7" s="618"/>
      <c r="AU7" s="618"/>
      <c r="AV7" s="618"/>
      <c r="AW7" s="618"/>
      <c r="AX7" s="618"/>
      <c r="AY7" s="618"/>
      <c r="AZ7" s="618"/>
      <c r="BA7" s="618"/>
      <c r="BB7" s="618"/>
      <c r="BC7" s="618"/>
      <c r="BD7" s="618"/>
      <c r="BE7" s="618"/>
      <c r="BF7" s="619"/>
      <c r="BG7" s="620">
        <v>4734790</v>
      </c>
      <c r="BH7" s="621"/>
      <c r="BI7" s="621"/>
      <c r="BJ7" s="621"/>
      <c r="BK7" s="621"/>
      <c r="BL7" s="621"/>
      <c r="BM7" s="621"/>
      <c r="BN7" s="622"/>
      <c r="BO7" s="673">
        <v>54</v>
      </c>
      <c r="BP7" s="673"/>
      <c r="BQ7" s="673"/>
      <c r="BR7" s="673"/>
      <c r="BS7" s="674">
        <v>37664</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2873849</v>
      </c>
      <c r="CS7" s="621"/>
      <c r="CT7" s="621"/>
      <c r="CU7" s="621"/>
      <c r="CV7" s="621"/>
      <c r="CW7" s="621"/>
      <c r="CX7" s="621"/>
      <c r="CY7" s="622"/>
      <c r="CZ7" s="673">
        <v>11.5</v>
      </c>
      <c r="DA7" s="673"/>
      <c r="DB7" s="673"/>
      <c r="DC7" s="673"/>
      <c r="DD7" s="626">
        <v>238743</v>
      </c>
      <c r="DE7" s="621"/>
      <c r="DF7" s="621"/>
      <c r="DG7" s="621"/>
      <c r="DH7" s="621"/>
      <c r="DI7" s="621"/>
      <c r="DJ7" s="621"/>
      <c r="DK7" s="621"/>
      <c r="DL7" s="621"/>
      <c r="DM7" s="621"/>
      <c r="DN7" s="621"/>
      <c r="DO7" s="621"/>
      <c r="DP7" s="622"/>
      <c r="DQ7" s="626">
        <v>2069011</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79629</v>
      </c>
      <c r="S8" s="621"/>
      <c r="T8" s="621"/>
      <c r="U8" s="621"/>
      <c r="V8" s="621"/>
      <c r="W8" s="621"/>
      <c r="X8" s="621"/>
      <c r="Y8" s="622"/>
      <c r="Z8" s="673">
        <v>0.3</v>
      </c>
      <c r="AA8" s="673"/>
      <c r="AB8" s="673"/>
      <c r="AC8" s="673"/>
      <c r="AD8" s="674">
        <v>79629</v>
      </c>
      <c r="AE8" s="674"/>
      <c r="AF8" s="674"/>
      <c r="AG8" s="674"/>
      <c r="AH8" s="674"/>
      <c r="AI8" s="674"/>
      <c r="AJ8" s="674"/>
      <c r="AK8" s="674"/>
      <c r="AL8" s="643">
        <v>0.6</v>
      </c>
      <c r="AM8" s="675"/>
      <c r="AN8" s="675"/>
      <c r="AO8" s="676"/>
      <c r="AP8" s="617" t="s">
        <v>220</v>
      </c>
      <c r="AQ8" s="618"/>
      <c r="AR8" s="618"/>
      <c r="AS8" s="618"/>
      <c r="AT8" s="618"/>
      <c r="AU8" s="618"/>
      <c r="AV8" s="618"/>
      <c r="AW8" s="618"/>
      <c r="AX8" s="618"/>
      <c r="AY8" s="618"/>
      <c r="AZ8" s="618"/>
      <c r="BA8" s="618"/>
      <c r="BB8" s="618"/>
      <c r="BC8" s="618"/>
      <c r="BD8" s="618"/>
      <c r="BE8" s="618"/>
      <c r="BF8" s="619"/>
      <c r="BG8" s="620">
        <v>122207</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9814087</v>
      </c>
      <c r="CS8" s="621"/>
      <c r="CT8" s="621"/>
      <c r="CU8" s="621"/>
      <c r="CV8" s="621"/>
      <c r="CW8" s="621"/>
      <c r="CX8" s="621"/>
      <c r="CY8" s="622"/>
      <c r="CZ8" s="673">
        <v>39.200000000000003</v>
      </c>
      <c r="DA8" s="673"/>
      <c r="DB8" s="673"/>
      <c r="DC8" s="673"/>
      <c r="DD8" s="626">
        <v>511725</v>
      </c>
      <c r="DE8" s="621"/>
      <c r="DF8" s="621"/>
      <c r="DG8" s="621"/>
      <c r="DH8" s="621"/>
      <c r="DI8" s="621"/>
      <c r="DJ8" s="621"/>
      <c r="DK8" s="621"/>
      <c r="DL8" s="621"/>
      <c r="DM8" s="621"/>
      <c r="DN8" s="621"/>
      <c r="DO8" s="621"/>
      <c r="DP8" s="622"/>
      <c r="DQ8" s="626">
        <v>4246768</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41647</v>
      </c>
      <c r="S9" s="621"/>
      <c r="T9" s="621"/>
      <c r="U9" s="621"/>
      <c r="V9" s="621"/>
      <c r="W9" s="621"/>
      <c r="X9" s="621"/>
      <c r="Y9" s="622"/>
      <c r="Z9" s="673">
        <v>0.2</v>
      </c>
      <c r="AA9" s="673"/>
      <c r="AB9" s="673"/>
      <c r="AC9" s="673"/>
      <c r="AD9" s="674">
        <v>41647</v>
      </c>
      <c r="AE9" s="674"/>
      <c r="AF9" s="674"/>
      <c r="AG9" s="674"/>
      <c r="AH9" s="674"/>
      <c r="AI9" s="674"/>
      <c r="AJ9" s="674"/>
      <c r="AK9" s="674"/>
      <c r="AL9" s="643">
        <v>0.3</v>
      </c>
      <c r="AM9" s="675"/>
      <c r="AN9" s="675"/>
      <c r="AO9" s="676"/>
      <c r="AP9" s="617" t="s">
        <v>223</v>
      </c>
      <c r="AQ9" s="618"/>
      <c r="AR9" s="618"/>
      <c r="AS9" s="618"/>
      <c r="AT9" s="618"/>
      <c r="AU9" s="618"/>
      <c r="AV9" s="618"/>
      <c r="AW9" s="618"/>
      <c r="AX9" s="618"/>
      <c r="AY9" s="618"/>
      <c r="AZ9" s="618"/>
      <c r="BA9" s="618"/>
      <c r="BB9" s="618"/>
      <c r="BC9" s="618"/>
      <c r="BD9" s="618"/>
      <c r="BE9" s="618"/>
      <c r="BF9" s="619"/>
      <c r="BG9" s="620">
        <v>4288295</v>
      </c>
      <c r="BH9" s="621"/>
      <c r="BI9" s="621"/>
      <c r="BJ9" s="621"/>
      <c r="BK9" s="621"/>
      <c r="BL9" s="621"/>
      <c r="BM9" s="621"/>
      <c r="BN9" s="622"/>
      <c r="BO9" s="673">
        <v>48.9</v>
      </c>
      <c r="BP9" s="673"/>
      <c r="BQ9" s="673"/>
      <c r="BR9" s="673"/>
      <c r="BS9" s="626" t="s">
        <v>113</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1851139</v>
      </c>
      <c r="CS9" s="621"/>
      <c r="CT9" s="621"/>
      <c r="CU9" s="621"/>
      <c r="CV9" s="621"/>
      <c r="CW9" s="621"/>
      <c r="CX9" s="621"/>
      <c r="CY9" s="622"/>
      <c r="CZ9" s="673">
        <v>7.4</v>
      </c>
      <c r="DA9" s="673"/>
      <c r="DB9" s="673"/>
      <c r="DC9" s="673"/>
      <c r="DD9" s="626">
        <v>25734</v>
      </c>
      <c r="DE9" s="621"/>
      <c r="DF9" s="621"/>
      <c r="DG9" s="621"/>
      <c r="DH9" s="621"/>
      <c r="DI9" s="621"/>
      <c r="DJ9" s="621"/>
      <c r="DK9" s="621"/>
      <c r="DL9" s="621"/>
      <c r="DM9" s="621"/>
      <c r="DN9" s="621"/>
      <c r="DO9" s="621"/>
      <c r="DP9" s="622"/>
      <c r="DQ9" s="626">
        <v>1790102</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1003099</v>
      </c>
      <c r="S10" s="621"/>
      <c r="T10" s="621"/>
      <c r="U10" s="621"/>
      <c r="V10" s="621"/>
      <c r="W10" s="621"/>
      <c r="X10" s="621"/>
      <c r="Y10" s="622"/>
      <c r="Z10" s="673">
        <v>4</v>
      </c>
      <c r="AA10" s="673"/>
      <c r="AB10" s="673"/>
      <c r="AC10" s="673"/>
      <c r="AD10" s="674">
        <v>1003099</v>
      </c>
      <c r="AE10" s="674"/>
      <c r="AF10" s="674"/>
      <c r="AG10" s="674"/>
      <c r="AH10" s="674"/>
      <c r="AI10" s="674"/>
      <c r="AJ10" s="674"/>
      <c r="AK10" s="674"/>
      <c r="AL10" s="643">
        <v>7.3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123056</v>
      </c>
      <c r="BH10" s="621"/>
      <c r="BI10" s="621"/>
      <c r="BJ10" s="621"/>
      <c r="BK10" s="621"/>
      <c r="BL10" s="621"/>
      <c r="BM10" s="621"/>
      <c r="BN10" s="622"/>
      <c r="BO10" s="673">
        <v>1.4</v>
      </c>
      <c r="BP10" s="673"/>
      <c r="BQ10" s="673"/>
      <c r="BR10" s="673"/>
      <c r="BS10" s="626" t="s">
        <v>113</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201232</v>
      </c>
      <c r="BH11" s="621"/>
      <c r="BI11" s="621"/>
      <c r="BJ11" s="621"/>
      <c r="BK11" s="621"/>
      <c r="BL11" s="621"/>
      <c r="BM11" s="621"/>
      <c r="BN11" s="622"/>
      <c r="BO11" s="673">
        <v>2.2999999999999998</v>
      </c>
      <c r="BP11" s="673"/>
      <c r="BQ11" s="673"/>
      <c r="BR11" s="673"/>
      <c r="BS11" s="626">
        <v>37664</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130779</v>
      </c>
      <c r="CS11" s="621"/>
      <c r="CT11" s="621"/>
      <c r="CU11" s="621"/>
      <c r="CV11" s="621"/>
      <c r="CW11" s="621"/>
      <c r="CX11" s="621"/>
      <c r="CY11" s="622"/>
      <c r="CZ11" s="673">
        <v>0.5</v>
      </c>
      <c r="DA11" s="673"/>
      <c r="DB11" s="673"/>
      <c r="DC11" s="673"/>
      <c r="DD11" s="626" t="s">
        <v>113</v>
      </c>
      <c r="DE11" s="621"/>
      <c r="DF11" s="621"/>
      <c r="DG11" s="621"/>
      <c r="DH11" s="621"/>
      <c r="DI11" s="621"/>
      <c r="DJ11" s="621"/>
      <c r="DK11" s="621"/>
      <c r="DL11" s="621"/>
      <c r="DM11" s="621"/>
      <c r="DN11" s="621"/>
      <c r="DO11" s="621"/>
      <c r="DP11" s="622"/>
      <c r="DQ11" s="626">
        <v>81151</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3575538</v>
      </c>
      <c r="BH12" s="621"/>
      <c r="BI12" s="621"/>
      <c r="BJ12" s="621"/>
      <c r="BK12" s="621"/>
      <c r="BL12" s="621"/>
      <c r="BM12" s="621"/>
      <c r="BN12" s="622"/>
      <c r="BO12" s="673">
        <v>40.700000000000003</v>
      </c>
      <c r="BP12" s="673"/>
      <c r="BQ12" s="673"/>
      <c r="BR12" s="673"/>
      <c r="BS12" s="626" t="s">
        <v>113</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165032</v>
      </c>
      <c r="CS12" s="621"/>
      <c r="CT12" s="621"/>
      <c r="CU12" s="621"/>
      <c r="CV12" s="621"/>
      <c r="CW12" s="621"/>
      <c r="CX12" s="621"/>
      <c r="CY12" s="622"/>
      <c r="CZ12" s="673">
        <v>0.7</v>
      </c>
      <c r="DA12" s="673"/>
      <c r="DB12" s="673"/>
      <c r="DC12" s="673"/>
      <c r="DD12" s="626">
        <v>12951</v>
      </c>
      <c r="DE12" s="621"/>
      <c r="DF12" s="621"/>
      <c r="DG12" s="621"/>
      <c r="DH12" s="621"/>
      <c r="DI12" s="621"/>
      <c r="DJ12" s="621"/>
      <c r="DK12" s="621"/>
      <c r="DL12" s="621"/>
      <c r="DM12" s="621"/>
      <c r="DN12" s="621"/>
      <c r="DO12" s="621"/>
      <c r="DP12" s="622"/>
      <c r="DQ12" s="626">
        <v>90005</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39755</v>
      </c>
      <c r="S13" s="621"/>
      <c r="T13" s="621"/>
      <c r="U13" s="621"/>
      <c r="V13" s="621"/>
      <c r="W13" s="621"/>
      <c r="X13" s="621"/>
      <c r="Y13" s="622"/>
      <c r="Z13" s="673">
        <v>0.2</v>
      </c>
      <c r="AA13" s="673"/>
      <c r="AB13" s="673"/>
      <c r="AC13" s="673"/>
      <c r="AD13" s="674">
        <v>39755</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3575477</v>
      </c>
      <c r="BH13" s="621"/>
      <c r="BI13" s="621"/>
      <c r="BJ13" s="621"/>
      <c r="BK13" s="621"/>
      <c r="BL13" s="621"/>
      <c r="BM13" s="621"/>
      <c r="BN13" s="622"/>
      <c r="BO13" s="673">
        <v>40.700000000000003</v>
      </c>
      <c r="BP13" s="673"/>
      <c r="BQ13" s="673"/>
      <c r="BR13" s="673"/>
      <c r="BS13" s="626" t="s">
        <v>113</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2001527</v>
      </c>
      <c r="CS13" s="621"/>
      <c r="CT13" s="621"/>
      <c r="CU13" s="621"/>
      <c r="CV13" s="621"/>
      <c r="CW13" s="621"/>
      <c r="CX13" s="621"/>
      <c r="CY13" s="622"/>
      <c r="CZ13" s="673">
        <v>8</v>
      </c>
      <c r="DA13" s="673"/>
      <c r="DB13" s="673"/>
      <c r="DC13" s="673"/>
      <c r="DD13" s="626">
        <v>1171704</v>
      </c>
      <c r="DE13" s="621"/>
      <c r="DF13" s="621"/>
      <c r="DG13" s="621"/>
      <c r="DH13" s="621"/>
      <c r="DI13" s="621"/>
      <c r="DJ13" s="621"/>
      <c r="DK13" s="621"/>
      <c r="DL13" s="621"/>
      <c r="DM13" s="621"/>
      <c r="DN13" s="621"/>
      <c r="DO13" s="621"/>
      <c r="DP13" s="622"/>
      <c r="DQ13" s="626">
        <v>895236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135280</v>
      </c>
      <c r="BH14" s="621"/>
      <c r="BI14" s="621"/>
      <c r="BJ14" s="621"/>
      <c r="BK14" s="621"/>
      <c r="BL14" s="621"/>
      <c r="BM14" s="621"/>
      <c r="BN14" s="622"/>
      <c r="BO14" s="673">
        <v>1.5</v>
      </c>
      <c r="BP14" s="673"/>
      <c r="BQ14" s="673"/>
      <c r="BR14" s="673"/>
      <c r="BS14" s="626" t="s">
        <v>113</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936199</v>
      </c>
      <c r="CS14" s="621"/>
      <c r="CT14" s="621"/>
      <c r="CU14" s="621"/>
      <c r="CV14" s="621"/>
      <c r="CW14" s="621"/>
      <c r="CX14" s="621"/>
      <c r="CY14" s="622"/>
      <c r="CZ14" s="673">
        <v>3.7</v>
      </c>
      <c r="DA14" s="673"/>
      <c r="DB14" s="673"/>
      <c r="DC14" s="673"/>
      <c r="DD14" s="626">
        <v>36072</v>
      </c>
      <c r="DE14" s="621"/>
      <c r="DF14" s="621"/>
      <c r="DG14" s="621"/>
      <c r="DH14" s="621"/>
      <c r="DI14" s="621"/>
      <c r="DJ14" s="621"/>
      <c r="DK14" s="621"/>
      <c r="DL14" s="621"/>
      <c r="DM14" s="621"/>
      <c r="DN14" s="621"/>
      <c r="DO14" s="621"/>
      <c r="DP14" s="622"/>
      <c r="DQ14" s="626">
        <v>886080</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64540</v>
      </c>
      <c r="S15" s="621"/>
      <c r="T15" s="621"/>
      <c r="U15" s="621"/>
      <c r="V15" s="621"/>
      <c r="W15" s="621"/>
      <c r="X15" s="621"/>
      <c r="Y15" s="622"/>
      <c r="Z15" s="673">
        <v>0.3</v>
      </c>
      <c r="AA15" s="673"/>
      <c r="AB15" s="673"/>
      <c r="AC15" s="673"/>
      <c r="AD15" s="674">
        <v>64540</v>
      </c>
      <c r="AE15" s="674"/>
      <c r="AF15" s="674"/>
      <c r="AG15" s="674"/>
      <c r="AH15" s="674"/>
      <c r="AI15" s="674"/>
      <c r="AJ15" s="674"/>
      <c r="AK15" s="674"/>
      <c r="AL15" s="643">
        <v>0.5</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330234</v>
      </c>
      <c r="BH15" s="621"/>
      <c r="BI15" s="621"/>
      <c r="BJ15" s="621"/>
      <c r="BK15" s="621"/>
      <c r="BL15" s="621"/>
      <c r="BM15" s="621"/>
      <c r="BN15" s="622"/>
      <c r="BO15" s="673">
        <v>3.8</v>
      </c>
      <c r="BP15" s="673"/>
      <c r="BQ15" s="673"/>
      <c r="BR15" s="673"/>
      <c r="BS15" s="626" t="s">
        <v>113</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3091394</v>
      </c>
      <c r="CS15" s="621"/>
      <c r="CT15" s="621"/>
      <c r="CU15" s="621"/>
      <c r="CV15" s="621"/>
      <c r="CW15" s="621"/>
      <c r="CX15" s="621"/>
      <c r="CY15" s="622"/>
      <c r="CZ15" s="673">
        <v>12.3</v>
      </c>
      <c r="DA15" s="673"/>
      <c r="DB15" s="673"/>
      <c r="DC15" s="673"/>
      <c r="DD15" s="626">
        <v>358746</v>
      </c>
      <c r="DE15" s="621"/>
      <c r="DF15" s="621"/>
      <c r="DG15" s="621"/>
      <c r="DH15" s="621"/>
      <c r="DI15" s="621"/>
      <c r="DJ15" s="621"/>
      <c r="DK15" s="621"/>
      <c r="DL15" s="621"/>
      <c r="DM15" s="621"/>
      <c r="DN15" s="621"/>
      <c r="DO15" s="621"/>
      <c r="DP15" s="622"/>
      <c r="DQ15" s="626">
        <v>1818368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4090982</v>
      </c>
      <c r="S16" s="621"/>
      <c r="T16" s="621"/>
      <c r="U16" s="621"/>
      <c r="V16" s="621"/>
      <c r="W16" s="621"/>
      <c r="X16" s="621"/>
      <c r="Y16" s="622"/>
      <c r="Z16" s="673">
        <v>16.100000000000001</v>
      </c>
      <c r="AA16" s="673"/>
      <c r="AB16" s="673"/>
      <c r="AC16" s="673"/>
      <c r="AD16" s="674">
        <v>3501284</v>
      </c>
      <c r="AE16" s="674"/>
      <c r="AF16" s="674"/>
      <c r="AG16" s="674"/>
      <c r="AH16" s="674"/>
      <c r="AI16" s="674"/>
      <c r="AJ16" s="674"/>
      <c r="AK16" s="674"/>
      <c r="AL16" s="643">
        <v>25.4</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3501284</v>
      </c>
      <c r="S17" s="621"/>
      <c r="T17" s="621"/>
      <c r="U17" s="621"/>
      <c r="V17" s="621"/>
      <c r="W17" s="621"/>
      <c r="X17" s="621"/>
      <c r="Y17" s="622"/>
      <c r="Z17" s="673">
        <v>13.8</v>
      </c>
      <c r="AA17" s="673"/>
      <c r="AB17" s="673"/>
      <c r="AC17" s="673"/>
      <c r="AD17" s="674">
        <v>3501284</v>
      </c>
      <c r="AE17" s="674"/>
      <c r="AF17" s="674"/>
      <c r="AG17" s="674"/>
      <c r="AH17" s="674"/>
      <c r="AI17" s="674"/>
      <c r="AJ17" s="674"/>
      <c r="AK17" s="674"/>
      <c r="AL17" s="643">
        <v>25.4</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3955425</v>
      </c>
      <c r="CS17" s="621"/>
      <c r="CT17" s="621"/>
      <c r="CU17" s="621"/>
      <c r="CV17" s="621"/>
      <c r="CW17" s="621"/>
      <c r="CX17" s="621"/>
      <c r="CY17" s="622"/>
      <c r="CZ17" s="673">
        <v>15.8</v>
      </c>
      <c r="DA17" s="673"/>
      <c r="DB17" s="673"/>
      <c r="DC17" s="673"/>
      <c r="DD17" s="626" t="s">
        <v>113</v>
      </c>
      <c r="DE17" s="621"/>
      <c r="DF17" s="621"/>
      <c r="DG17" s="621"/>
      <c r="DH17" s="621"/>
      <c r="DI17" s="621"/>
      <c r="DJ17" s="621"/>
      <c r="DK17" s="621"/>
      <c r="DL17" s="621"/>
      <c r="DM17" s="621"/>
      <c r="DN17" s="621"/>
      <c r="DO17" s="621"/>
      <c r="DP17" s="622"/>
      <c r="DQ17" s="626">
        <v>3773338</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589698</v>
      </c>
      <c r="S18" s="621"/>
      <c r="T18" s="621"/>
      <c r="U18" s="621"/>
      <c r="V18" s="621"/>
      <c r="W18" s="621"/>
      <c r="X18" s="621"/>
      <c r="Y18" s="622"/>
      <c r="Z18" s="673">
        <v>2.2999999999999998</v>
      </c>
      <c r="AA18" s="673"/>
      <c r="AB18" s="673"/>
      <c r="AC18" s="673"/>
      <c r="AD18" s="674" t="s">
        <v>113</v>
      </c>
      <c r="AE18" s="674"/>
      <c r="AF18" s="674"/>
      <c r="AG18" s="674"/>
      <c r="AH18" s="674"/>
      <c r="AI18" s="674"/>
      <c r="AJ18" s="674"/>
      <c r="AK18" s="674"/>
      <c r="AL18" s="643" t="s">
        <v>113</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14278969</v>
      </c>
      <c r="S20" s="621"/>
      <c r="T20" s="621"/>
      <c r="U20" s="621"/>
      <c r="V20" s="621"/>
      <c r="W20" s="621"/>
      <c r="X20" s="621"/>
      <c r="Y20" s="622"/>
      <c r="Z20" s="673">
        <v>56.3</v>
      </c>
      <c r="AA20" s="673"/>
      <c r="AB20" s="673"/>
      <c r="AC20" s="673"/>
      <c r="AD20" s="674">
        <v>13689271</v>
      </c>
      <c r="AE20" s="674"/>
      <c r="AF20" s="674"/>
      <c r="AG20" s="674"/>
      <c r="AH20" s="674"/>
      <c r="AI20" s="674"/>
      <c r="AJ20" s="674"/>
      <c r="AK20" s="674"/>
      <c r="AL20" s="643">
        <v>99.2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25040063</v>
      </c>
      <c r="CS20" s="621"/>
      <c r="CT20" s="621"/>
      <c r="CU20" s="621"/>
      <c r="CV20" s="621"/>
      <c r="CW20" s="621"/>
      <c r="CX20" s="621"/>
      <c r="CY20" s="622"/>
      <c r="CZ20" s="673">
        <v>100</v>
      </c>
      <c r="DA20" s="673"/>
      <c r="DB20" s="673"/>
      <c r="DC20" s="673"/>
      <c r="DD20" s="626">
        <v>2356213</v>
      </c>
      <c r="DE20" s="621"/>
      <c r="DF20" s="621"/>
      <c r="DG20" s="621"/>
      <c r="DH20" s="621"/>
      <c r="DI20" s="621"/>
      <c r="DJ20" s="621"/>
      <c r="DK20" s="621"/>
      <c r="DL20" s="621"/>
      <c r="DM20" s="621"/>
      <c r="DN20" s="621"/>
      <c r="DO20" s="621"/>
      <c r="DP20" s="622"/>
      <c r="DQ20" s="626">
        <v>15870691</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9947</v>
      </c>
      <c r="S21" s="621"/>
      <c r="T21" s="621"/>
      <c r="U21" s="621"/>
      <c r="V21" s="621"/>
      <c r="W21" s="621"/>
      <c r="X21" s="621"/>
      <c r="Y21" s="622"/>
      <c r="Z21" s="673">
        <v>0</v>
      </c>
      <c r="AA21" s="673"/>
      <c r="AB21" s="673"/>
      <c r="AC21" s="673"/>
      <c r="AD21" s="674">
        <v>9947</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367262</v>
      </c>
      <c r="S22" s="621"/>
      <c r="T22" s="621"/>
      <c r="U22" s="621"/>
      <c r="V22" s="621"/>
      <c r="W22" s="621"/>
      <c r="X22" s="621"/>
      <c r="Y22" s="622"/>
      <c r="Z22" s="673">
        <v>1.4</v>
      </c>
      <c r="AA22" s="673"/>
      <c r="AB22" s="673"/>
      <c r="AC22" s="673"/>
      <c r="AD22" s="674">
        <v>2131</v>
      </c>
      <c r="AE22" s="674"/>
      <c r="AF22" s="674"/>
      <c r="AG22" s="674"/>
      <c r="AH22" s="674"/>
      <c r="AI22" s="674"/>
      <c r="AJ22" s="674"/>
      <c r="AK22" s="674"/>
      <c r="AL22" s="643">
        <v>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434566</v>
      </c>
      <c r="S23" s="621"/>
      <c r="T23" s="621"/>
      <c r="U23" s="621"/>
      <c r="V23" s="621"/>
      <c r="W23" s="621"/>
      <c r="X23" s="621"/>
      <c r="Y23" s="622"/>
      <c r="Z23" s="673">
        <v>1.7</v>
      </c>
      <c r="AA23" s="673"/>
      <c r="AB23" s="673"/>
      <c r="AC23" s="673"/>
      <c r="AD23" s="674">
        <v>71389</v>
      </c>
      <c r="AE23" s="674"/>
      <c r="AF23" s="674"/>
      <c r="AG23" s="674"/>
      <c r="AH23" s="674"/>
      <c r="AI23" s="674"/>
      <c r="AJ23" s="674"/>
      <c r="AK23" s="674"/>
      <c r="AL23" s="643">
        <v>0.5</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48107</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13827318</v>
      </c>
      <c r="CS24" s="671"/>
      <c r="CT24" s="671"/>
      <c r="CU24" s="671"/>
      <c r="CV24" s="671"/>
      <c r="CW24" s="671"/>
      <c r="CX24" s="671"/>
      <c r="CY24" s="718"/>
      <c r="CZ24" s="722">
        <v>55.2</v>
      </c>
      <c r="DA24" s="723"/>
      <c r="DB24" s="723"/>
      <c r="DC24" s="724"/>
      <c r="DD24" s="717">
        <v>8784883</v>
      </c>
      <c r="DE24" s="671"/>
      <c r="DF24" s="671"/>
      <c r="DG24" s="671"/>
      <c r="DH24" s="671"/>
      <c r="DI24" s="671"/>
      <c r="DJ24" s="671"/>
      <c r="DK24" s="718"/>
      <c r="DL24" s="717">
        <v>8697949</v>
      </c>
      <c r="DM24" s="671"/>
      <c r="DN24" s="671"/>
      <c r="DO24" s="671"/>
      <c r="DP24" s="671"/>
      <c r="DQ24" s="671"/>
      <c r="DR24" s="671"/>
      <c r="DS24" s="671"/>
      <c r="DT24" s="671"/>
      <c r="DU24" s="671"/>
      <c r="DV24" s="718"/>
      <c r="DW24" s="719">
        <v>59.2</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3450776</v>
      </c>
      <c r="S25" s="621"/>
      <c r="T25" s="621"/>
      <c r="U25" s="621"/>
      <c r="V25" s="621"/>
      <c r="W25" s="621"/>
      <c r="X25" s="621"/>
      <c r="Y25" s="622"/>
      <c r="Z25" s="673">
        <v>13.6</v>
      </c>
      <c r="AA25" s="673"/>
      <c r="AB25" s="673"/>
      <c r="AC25" s="673"/>
      <c r="AD25" s="674" t="s">
        <v>113</v>
      </c>
      <c r="AE25" s="674"/>
      <c r="AF25" s="674"/>
      <c r="AG25" s="674"/>
      <c r="AH25" s="674"/>
      <c r="AI25" s="674"/>
      <c r="AJ25" s="674"/>
      <c r="AK25" s="674"/>
      <c r="AL25" s="643" t="s">
        <v>113</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4209510</v>
      </c>
      <c r="CS25" s="639"/>
      <c r="CT25" s="639"/>
      <c r="CU25" s="639"/>
      <c r="CV25" s="639"/>
      <c r="CW25" s="639"/>
      <c r="CX25" s="639"/>
      <c r="CY25" s="640"/>
      <c r="CZ25" s="623">
        <v>16.8</v>
      </c>
      <c r="DA25" s="641"/>
      <c r="DB25" s="641"/>
      <c r="DC25" s="642"/>
      <c r="DD25" s="626">
        <v>3487093</v>
      </c>
      <c r="DE25" s="639"/>
      <c r="DF25" s="639"/>
      <c r="DG25" s="639"/>
      <c r="DH25" s="639"/>
      <c r="DI25" s="639"/>
      <c r="DJ25" s="639"/>
      <c r="DK25" s="640"/>
      <c r="DL25" s="626">
        <v>3477425</v>
      </c>
      <c r="DM25" s="639"/>
      <c r="DN25" s="639"/>
      <c r="DO25" s="639"/>
      <c r="DP25" s="639"/>
      <c r="DQ25" s="639"/>
      <c r="DR25" s="639"/>
      <c r="DS25" s="639"/>
      <c r="DT25" s="639"/>
      <c r="DU25" s="639"/>
      <c r="DV25" s="640"/>
      <c r="DW25" s="643">
        <v>23.7</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2670861</v>
      </c>
      <c r="CS26" s="621"/>
      <c r="CT26" s="621"/>
      <c r="CU26" s="621"/>
      <c r="CV26" s="621"/>
      <c r="CW26" s="621"/>
      <c r="CX26" s="621"/>
      <c r="CY26" s="622"/>
      <c r="CZ26" s="623">
        <v>10.7</v>
      </c>
      <c r="DA26" s="641"/>
      <c r="DB26" s="641"/>
      <c r="DC26" s="642"/>
      <c r="DD26" s="626">
        <v>2413749</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1627500</v>
      </c>
      <c r="S27" s="621"/>
      <c r="T27" s="621"/>
      <c r="U27" s="621"/>
      <c r="V27" s="621"/>
      <c r="W27" s="621"/>
      <c r="X27" s="621"/>
      <c r="Y27" s="622"/>
      <c r="Z27" s="673">
        <v>6.4</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8775842</v>
      </c>
      <c r="BH27" s="621"/>
      <c r="BI27" s="621"/>
      <c r="BJ27" s="621"/>
      <c r="BK27" s="621"/>
      <c r="BL27" s="621"/>
      <c r="BM27" s="621"/>
      <c r="BN27" s="622"/>
      <c r="BO27" s="673">
        <v>100</v>
      </c>
      <c r="BP27" s="673"/>
      <c r="BQ27" s="673"/>
      <c r="BR27" s="673"/>
      <c r="BS27" s="626">
        <v>37664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5662383</v>
      </c>
      <c r="CS27" s="639"/>
      <c r="CT27" s="639"/>
      <c r="CU27" s="639"/>
      <c r="CV27" s="639"/>
      <c r="CW27" s="639"/>
      <c r="CX27" s="639"/>
      <c r="CY27" s="640"/>
      <c r="CZ27" s="623">
        <v>22.6</v>
      </c>
      <c r="DA27" s="641"/>
      <c r="DB27" s="641"/>
      <c r="DC27" s="642"/>
      <c r="DD27" s="626">
        <v>1524452</v>
      </c>
      <c r="DE27" s="639"/>
      <c r="DF27" s="639"/>
      <c r="DG27" s="639"/>
      <c r="DH27" s="639"/>
      <c r="DI27" s="639"/>
      <c r="DJ27" s="639"/>
      <c r="DK27" s="640"/>
      <c r="DL27" s="626">
        <v>1468158</v>
      </c>
      <c r="DM27" s="639"/>
      <c r="DN27" s="639"/>
      <c r="DO27" s="639"/>
      <c r="DP27" s="639"/>
      <c r="DQ27" s="639"/>
      <c r="DR27" s="639"/>
      <c r="DS27" s="639"/>
      <c r="DT27" s="639"/>
      <c r="DU27" s="639"/>
      <c r="DV27" s="640"/>
      <c r="DW27" s="643">
        <v>10</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217971</v>
      </c>
      <c r="S28" s="621"/>
      <c r="T28" s="621"/>
      <c r="U28" s="621"/>
      <c r="V28" s="621"/>
      <c r="W28" s="621"/>
      <c r="X28" s="621"/>
      <c r="Y28" s="622"/>
      <c r="Z28" s="673">
        <v>0.9</v>
      </c>
      <c r="AA28" s="673"/>
      <c r="AB28" s="673"/>
      <c r="AC28" s="673"/>
      <c r="AD28" s="674">
        <v>8837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3955425</v>
      </c>
      <c r="CS28" s="621"/>
      <c r="CT28" s="621"/>
      <c r="CU28" s="621"/>
      <c r="CV28" s="621"/>
      <c r="CW28" s="621"/>
      <c r="CX28" s="621"/>
      <c r="CY28" s="622"/>
      <c r="CZ28" s="623">
        <v>15.8</v>
      </c>
      <c r="DA28" s="641"/>
      <c r="DB28" s="641"/>
      <c r="DC28" s="642"/>
      <c r="DD28" s="626">
        <v>3773338</v>
      </c>
      <c r="DE28" s="621"/>
      <c r="DF28" s="621"/>
      <c r="DG28" s="621"/>
      <c r="DH28" s="621"/>
      <c r="DI28" s="621"/>
      <c r="DJ28" s="621"/>
      <c r="DK28" s="622"/>
      <c r="DL28" s="626">
        <v>3752366</v>
      </c>
      <c r="DM28" s="621"/>
      <c r="DN28" s="621"/>
      <c r="DO28" s="621"/>
      <c r="DP28" s="621"/>
      <c r="DQ28" s="621"/>
      <c r="DR28" s="621"/>
      <c r="DS28" s="621"/>
      <c r="DT28" s="621"/>
      <c r="DU28" s="621"/>
      <c r="DV28" s="622"/>
      <c r="DW28" s="643">
        <v>25.5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13131</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3953440</v>
      </c>
      <c r="CS29" s="639"/>
      <c r="CT29" s="639"/>
      <c r="CU29" s="639"/>
      <c r="CV29" s="639"/>
      <c r="CW29" s="639"/>
      <c r="CX29" s="639"/>
      <c r="CY29" s="640"/>
      <c r="CZ29" s="623">
        <v>15.8</v>
      </c>
      <c r="DA29" s="641"/>
      <c r="DB29" s="641"/>
      <c r="DC29" s="642"/>
      <c r="DD29" s="626">
        <v>3771353</v>
      </c>
      <c r="DE29" s="639"/>
      <c r="DF29" s="639"/>
      <c r="DG29" s="639"/>
      <c r="DH29" s="639"/>
      <c r="DI29" s="639"/>
      <c r="DJ29" s="639"/>
      <c r="DK29" s="640"/>
      <c r="DL29" s="626">
        <v>3750381</v>
      </c>
      <c r="DM29" s="639"/>
      <c r="DN29" s="639"/>
      <c r="DO29" s="639"/>
      <c r="DP29" s="639"/>
      <c r="DQ29" s="639"/>
      <c r="DR29" s="639"/>
      <c r="DS29" s="639"/>
      <c r="DT29" s="639"/>
      <c r="DU29" s="639"/>
      <c r="DV29" s="640"/>
      <c r="DW29" s="643">
        <v>25.5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614389</v>
      </c>
      <c r="S30" s="621"/>
      <c r="T30" s="621"/>
      <c r="U30" s="621"/>
      <c r="V30" s="621"/>
      <c r="W30" s="621"/>
      <c r="X30" s="621"/>
      <c r="Y30" s="622"/>
      <c r="Z30" s="673">
        <v>2.4</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95.6</v>
      </c>
      <c r="BN30" s="687"/>
      <c r="BO30" s="687"/>
      <c r="BP30" s="687"/>
      <c r="BQ30" s="689"/>
      <c r="BR30" s="686">
        <v>98.5</v>
      </c>
      <c r="BS30" s="687"/>
      <c r="BT30" s="687"/>
      <c r="BU30" s="687"/>
      <c r="BV30" s="687"/>
      <c r="BW30" s="687"/>
      <c r="BX30" s="688">
        <v>95.4</v>
      </c>
      <c r="BY30" s="687"/>
      <c r="BZ30" s="687"/>
      <c r="CA30" s="687"/>
      <c r="CB30" s="689"/>
      <c r="CD30" s="692"/>
      <c r="CE30" s="693"/>
      <c r="CF30" s="657" t="s">
        <v>292</v>
      </c>
      <c r="CG30" s="654"/>
      <c r="CH30" s="654"/>
      <c r="CI30" s="654"/>
      <c r="CJ30" s="654"/>
      <c r="CK30" s="654"/>
      <c r="CL30" s="654"/>
      <c r="CM30" s="654"/>
      <c r="CN30" s="654"/>
      <c r="CO30" s="654"/>
      <c r="CP30" s="654"/>
      <c r="CQ30" s="655"/>
      <c r="CR30" s="620">
        <v>3590024</v>
      </c>
      <c r="CS30" s="621"/>
      <c r="CT30" s="621"/>
      <c r="CU30" s="621"/>
      <c r="CV30" s="621"/>
      <c r="CW30" s="621"/>
      <c r="CX30" s="621"/>
      <c r="CY30" s="622"/>
      <c r="CZ30" s="623">
        <v>14.3</v>
      </c>
      <c r="DA30" s="641"/>
      <c r="DB30" s="641"/>
      <c r="DC30" s="642"/>
      <c r="DD30" s="626">
        <v>3407937</v>
      </c>
      <c r="DE30" s="621"/>
      <c r="DF30" s="621"/>
      <c r="DG30" s="621"/>
      <c r="DH30" s="621"/>
      <c r="DI30" s="621"/>
      <c r="DJ30" s="621"/>
      <c r="DK30" s="622"/>
      <c r="DL30" s="626">
        <v>3386965</v>
      </c>
      <c r="DM30" s="621"/>
      <c r="DN30" s="621"/>
      <c r="DO30" s="621"/>
      <c r="DP30" s="621"/>
      <c r="DQ30" s="621"/>
      <c r="DR30" s="621"/>
      <c r="DS30" s="621"/>
      <c r="DT30" s="621"/>
      <c r="DU30" s="621"/>
      <c r="DV30" s="622"/>
      <c r="DW30" s="643">
        <v>23.1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326959</v>
      </c>
      <c r="S31" s="621"/>
      <c r="T31" s="621"/>
      <c r="U31" s="621"/>
      <c r="V31" s="621"/>
      <c r="W31" s="621"/>
      <c r="X31" s="621"/>
      <c r="Y31" s="622"/>
      <c r="Z31" s="673">
        <v>1.3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97</v>
      </c>
      <c r="BN31" s="685"/>
      <c r="BO31" s="685"/>
      <c r="BP31" s="685"/>
      <c r="BQ31" s="649"/>
      <c r="BR31" s="684">
        <v>98.5</v>
      </c>
      <c r="BS31" s="639"/>
      <c r="BT31" s="639"/>
      <c r="BU31" s="639"/>
      <c r="BV31" s="639"/>
      <c r="BW31" s="639"/>
      <c r="BX31" s="675">
        <v>96.8</v>
      </c>
      <c r="BY31" s="685"/>
      <c r="BZ31" s="685"/>
      <c r="CA31" s="685"/>
      <c r="CB31" s="649"/>
      <c r="CD31" s="692"/>
      <c r="CE31" s="693"/>
      <c r="CF31" s="657" t="s">
        <v>296</v>
      </c>
      <c r="CG31" s="654"/>
      <c r="CH31" s="654"/>
      <c r="CI31" s="654"/>
      <c r="CJ31" s="654"/>
      <c r="CK31" s="654"/>
      <c r="CL31" s="654"/>
      <c r="CM31" s="654"/>
      <c r="CN31" s="654"/>
      <c r="CO31" s="654"/>
      <c r="CP31" s="654"/>
      <c r="CQ31" s="655"/>
      <c r="CR31" s="620">
        <v>363416</v>
      </c>
      <c r="CS31" s="639"/>
      <c r="CT31" s="639"/>
      <c r="CU31" s="639"/>
      <c r="CV31" s="639"/>
      <c r="CW31" s="639"/>
      <c r="CX31" s="639"/>
      <c r="CY31" s="640"/>
      <c r="CZ31" s="623">
        <v>1.5</v>
      </c>
      <c r="DA31" s="641"/>
      <c r="DB31" s="641"/>
      <c r="DC31" s="642"/>
      <c r="DD31" s="626">
        <v>363416</v>
      </c>
      <c r="DE31" s="639"/>
      <c r="DF31" s="639"/>
      <c r="DG31" s="639"/>
      <c r="DH31" s="639"/>
      <c r="DI31" s="639"/>
      <c r="DJ31" s="639"/>
      <c r="DK31" s="640"/>
      <c r="DL31" s="626">
        <v>363416</v>
      </c>
      <c r="DM31" s="639"/>
      <c r="DN31" s="639"/>
      <c r="DO31" s="639"/>
      <c r="DP31" s="639"/>
      <c r="DQ31" s="639"/>
      <c r="DR31" s="639"/>
      <c r="DS31" s="639"/>
      <c r="DT31" s="639"/>
      <c r="DU31" s="639"/>
      <c r="DV31" s="640"/>
      <c r="DW31" s="643">
        <v>2.5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1119197</v>
      </c>
      <c r="S32" s="621"/>
      <c r="T32" s="621"/>
      <c r="U32" s="621"/>
      <c r="V32" s="621"/>
      <c r="W32" s="621"/>
      <c r="X32" s="621"/>
      <c r="Y32" s="622"/>
      <c r="Z32" s="673">
        <v>4.4000000000000004</v>
      </c>
      <c r="AA32" s="673"/>
      <c r="AB32" s="673"/>
      <c r="AC32" s="673"/>
      <c r="AD32" s="674">
        <v>16375</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98.5</v>
      </c>
      <c r="BH32" s="605"/>
      <c r="BI32" s="605"/>
      <c r="BJ32" s="605"/>
      <c r="BK32" s="605"/>
      <c r="BL32" s="605"/>
      <c r="BM32" s="668">
        <v>93.4</v>
      </c>
      <c r="BN32" s="605"/>
      <c r="BO32" s="605"/>
      <c r="BP32" s="605"/>
      <c r="BQ32" s="662"/>
      <c r="BR32" s="683">
        <v>98.4</v>
      </c>
      <c r="BS32" s="605"/>
      <c r="BT32" s="605"/>
      <c r="BU32" s="605"/>
      <c r="BV32" s="605"/>
      <c r="BW32" s="605"/>
      <c r="BX32" s="668">
        <v>93.1</v>
      </c>
      <c r="BY32" s="605"/>
      <c r="BZ32" s="605"/>
      <c r="CA32" s="605"/>
      <c r="CB32" s="662"/>
      <c r="CD32" s="694"/>
      <c r="CE32" s="695"/>
      <c r="CF32" s="657" t="s">
        <v>299</v>
      </c>
      <c r="CG32" s="654"/>
      <c r="CH32" s="654"/>
      <c r="CI32" s="654"/>
      <c r="CJ32" s="654"/>
      <c r="CK32" s="654"/>
      <c r="CL32" s="654"/>
      <c r="CM32" s="654"/>
      <c r="CN32" s="654"/>
      <c r="CO32" s="654"/>
      <c r="CP32" s="654"/>
      <c r="CQ32" s="655"/>
      <c r="CR32" s="620">
        <v>1985</v>
      </c>
      <c r="CS32" s="621"/>
      <c r="CT32" s="621"/>
      <c r="CU32" s="621"/>
      <c r="CV32" s="621"/>
      <c r="CW32" s="621"/>
      <c r="CX32" s="621"/>
      <c r="CY32" s="622"/>
      <c r="CZ32" s="623">
        <v>0</v>
      </c>
      <c r="DA32" s="641"/>
      <c r="DB32" s="641"/>
      <c r="DC32" s="642"/>
      <c r="DD32" s="626">
        <v>1985</v>
      </c>
      <c r="DE32" s="621"/>
      <c r="DF32" s="621"/>
      <c r="DG32" s="621"/>
      <c r="DH32" s="621"/>
      <c r="DI32" s="621"/>
      <c r="DJ32" s="621"/>
      <c r="DK32" s="622"/>
      <c r="DL32" s="626">
        <v>1985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2857800</v>
      </c>
      <c r="S33" s="621"/>
      <c r="T33" s="621"/>
      <c r="U33" s="621"/>
      <c r="V33" s="621"/>
      <c r="W33" s="621"/>
      <c r="X33" s="621"/>
      <c r="Y33" s="622"/>
      <c r="Z33" s="673">
        <v>11.3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8856532</v>
      </c>
      <c r="CS33" s="639"/>
      <c r="CT33" s="639"/>
      <c r="CU33" s="639"/>
      <c r="CV33" s="639"/>
      <c r="CW33" s="639"/>
      <c r="CX33" s="639"/>
      <c r="CY33" s="640"/>
      <c r="CZ33" s="623">
        <v>35.4</v>
      </c>
      <c r="DA33" s="641"/>
      <c r="DB33" s="641"/>
      <c r="DC33" s="642"/>
      <c r="DD33" s="626">
        <v>6548317</v>
      </c>
      <c r="DE33" s="639"/>
      <c r="DF33" s="639"/>
      <c r="DG33" s="639"/>
      <c r="DH33" s="639"/>
      <c r="DI33" s="639"/>
      <c r="DJ33" s="639"/>
      <c r="DK33" s="640"/>
      <c r="DL33" s="626">
        <v>5206278</v>
      </c>
      <c r="DM33" s="639"/>
      <c r="DN33" s="639"/>
      <c r="DO33" s="639"/>
      <c r="DP33" s="639"/>
      <c r="DQ33" s="639"/>
      <c r="DR33" s="639"/>
      <c r="DS33" s="639"/>
      <c r="DT33" s="639"/>
      <c r="DU33" s="639"/>
      <c r="DV33" s="640"/>
      <c r="DW33" s="643">
        <v>35.4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2992223</v>
      </c>
      <c r="CS34" s="621"/>
      <c r="CT34" s="621"/>
      <c r="CU34" s="621"/>
      <c r="CV34" s="621"/>
      <c r="CW34" s="621"/>
      <c r="CX34" s="621"/>
      <c r="CY34" s="622"/>
      <c r="CZ34" s="623">
        <v>11.9</v>
      </c>
      <c r="DA34" s="641"/>
      <c r="DB34" s="641"/>
      <c r="DC34" s="642"/>
      <c r="DD34" s="626">
        <v>2096989</v>
      </c>
      <c r="DE34" s="621"/>
      <c r="DF34" s="621"/>
      <c r="DG34" s="621"/>
      <c r="DH34" s="621"/>
      <c r="DI34" s="621"/>
      <c r="DJ34" s="621"/>
      <c r="DK34" s="622"/>
      <c r="DL34" s="626">
        <v>1535387</v>
      </c>
      <c r="DM34" s="621"/>
      <c r="DN34" s="621"/>
      <c r="DO34" s="621"/>
      <c r="DP34" s="621"/>
      <c r="DQ34" s="621"/>
      <c r="DR34" s="621"/>
      <c r="DS34" s="621"/>
      <c r="DT34" s="621"/>
      <c r="DU34" s="621"/>
      <c r="DV34" s="622"/>
      <c r="DW34" s="643">
        <v>10.5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889900</v>
      </c>
      <c r="S35" s="621"/>
      <c r="T35" s="621"/>
      <c r="U35" s="621"/>
      <c r="V35" s="621"/>
      <c r="W35" s="621"/>
      <c r="X35" s="621"/>
      <c r="Y35" s="622"/>
      <c r="Z35" s="673">
        <v>3.5</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2262126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381875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89508</v>
      </c>
      <c r="CS35" s="639"/>
      <c r="CT35" s="639"/>
      <c r="CU35" s="639"/>
      <c r="CV35" s="639"/>
      <c r="CW35" s="639"/>
      <c r="CX35" s="639"/>
      <c r="CY35" s="640"/>
      <c r="CZ35" s="623">
        <v>0.4</v>
      </c>
      <c r="DA35" s="641"/>
      <c r="DB35" s="641"/>
      <c r="DC35" s="642"/>
      <c r="DD35" s="626">
        <v>69320</v>
      </c>
      <c r="DE35" s="639"/>
      <c r="DF35" s="639"/>
      <c r="DG35" s="639"/>
      <c r="DH35" s="639"/>
      <c r="DI35" s="639"/>
      <c r="DJ35" s="639"/>
      <c r="DK35" s="640"/>
      <c r="DL35" s="626">
        <v>57123</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25366574</v>
      </c>
      <c r="S36" s="661"/>
      <c r="T36" s="661"/>
      <c r="U36" s="661"/>
      <c r="V36" s="661"/>
      <c r="W36" s="661"/>
      <c r="X36" s="661"/>
      <c r="Y36" s="664"/>
      <c r="Z36" s="665">
        <v>100</v>
      </c>
      <c r="AA36" s="665"/>
      <c r="AB36" s="665"/>
      <c r="AC36" s="665"/>
      <c r="AD36" s="666">
        <v>13797950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405400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328178</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3199912</v>
      </c>
      <c r="CS36" s="621"/>
      <c r="CT36" s="621"/>
      <c r="CU36" s="621"/>
      <c r="CV36" s="621"/>
      <c r="CW36" s="621"/>
      <c r="CX36" s="621"/>
      <c r="CY36" s="622"/>
      <c r="CZ36" s="623">
        <v>12.8</v>
      </c>
      <c r="DA36" s="641"/>
      <c r="DB36" s="641"/>
      <c r="DC36" s="642"/>
      <c r="DD36" s="626">
        <v>2252866</v>
      </c>
      <c r="DE36" s="621"/>
      <c r="DF36" s="621"/>
      <c r="DG36" s="621"/>
      <c r="DH36" s="621"/>
      <c r="DI36" s="621"/>
      <c r="DJ36" s="621"/>
      <c r="DK36" s="622"/>
      <c r="DL36" s="626">
        <v>1796426</v>
      </c>
      <c r="DM36" s="621"/>
      <c r="DN36" s="621"/>
      <c r="DO36" s="621"/>
      <c r="DP36" s="621"/>
      <c r="DQ36" s="621"/>
      <c r="DR36" s="621"/>
      <c r="DS36" s="621"/>
      <c r="DT36" s="621"/>
      <c r="DU36" s="621"/>
      <c r="DV36" s="622"/>
      <c r="DW36" s="643">
        <v>12.2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8000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9428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1602953</v>
      </c>
      <c r="CS37" s="639"/>
      <c r="CT37" s="639"/>
      <c r="CU37" s="639"/>
      <c r="CV37" s="639"/>
      <c r="CW37" s="639"/>
      <c r="CX37" s="639"/>
      <c r="CY37" s="640"/>
      <c r="CZ37" s="623">
        <v>6.4</v>
      </c>
      <c r="DA37" s="641"/>
      <c r="DB37" s="641"/>
      <c r="DC37" s="642"/>
      <c r="DD37" s="626">
        <v>1602953</v>
      </c>
      <c r="DE37" s="639"/>
      <c r="DF37" s="639"/>
      <c r="DG37" s="639"/>
      <c r="DH37" s="639"/>
      <c r="DI37" s="639"/>
      <c r="DJ37" s="639"/>
      <c r="DK37" s="640"/>
      <c r="DL37" s="626">
        <v>1546594</v>
      </c>
      <c r="DM37" s="639"/>
      <c r="DN37" s="639"/>
      <c r="DO37" s="639"/>
      <c r="DP37" s="639"/>
      <c r="DQ37" s="639"/>
      <c r="DR37" s="639"/>
      <c r="DS37" s="639"/>
      <c r="DT37" s="639"/>
      <c r="DU37" s="639"/>
      <c r="DV37" s="640"/>
      <c r="DW37" s="643">
        <v>10.5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16547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2254126</v>
      </c>
      <c r="CS38" s="621"/>
      <c r="CT38" s="621"/>
      <c r="CU38" s="621"/>
      <c r="CV38" s="621"/>
      <c r="CW38" s="621"/>
      <c r="CX38" s="621"/>
      <c r="CY38" s="622"/>
      <c r="CZ38" s="623">
        <v>9</v>
      </c>
      <c r="DA38" s="641"/>
      <c r="DB38" s="641"/>
      <c r="DC38" s="642"/>
      <c r="DD38" s="626">
        <v>1850568</v>
      </c>
      <c r="DE38" s="621"/>
      <c r="DF38" s="621"/>
      <c r="DG38" s="621"/>
      <c r="DH38" s="621"/>
      <c r="DI38" s="621"/>
      <c r="DJ38" s="621"/>
      <c r="DK38" s="622"/>
      <c r="DL38" s="626">
        <v>1817342</v>
      </c>
      <c r="DM38" s="621"/>
      <c r="DN38" s="621"/>
      <c r="DO38" s="621"/>
      <c r="DP38" s="621"/>
      <c r="DQ38" s="621"/>
      <c r="DR38" s="621"/>
      <c r="DS38" s="621"/>
      <c r="DT38" s="621"/>
      <c r="DU38" s="621"/>
      <c r="DV38" s="622"/>
      <c r="DW38" s="643">
        <v>12.4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320694</v>
      </c>
      <c r="CS39" s="639"/>
      <c r="CT39" s="639"/>
      <c r="CU39" s="639"/>
      <c r="CV39" s="639"/>
      <c r="CW39" s="639"/>
      <c r="CX39" s="639"/>
      <c r="CY39" s="640"/>
      <c r="CZ39" s="623">
        <v>1.3</v>
      </c>
      <c r="DA39" s="641"/>
      <c r="DB39" s="641"/>
      <c r="DC39" s="642"/>
      <c r="DD39" s="626">
        <v>278574</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539282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69</v>
      </c>
      <c r="CS40" s="621"/>
      <c r="CT40" s="621"/>
      <c r="CU40" s="621"/>
      <c r="CV40" s="621"/>
      <c r="CW40" s="621"/>
      <c r="CX40" s="621"/>
      <c r="CY40" s="622"/>
      <c r="CZ40" s="623">
        <v>0</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1309444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2356213</v>
      </c>
      <c r="CS42" s="621"/>
      <c r="CT42" s="621"/>
      <c r="CU42" s="621"/>
      <c r="CV42" s="621"/>
      <c r="CW42" s="621"/>
      <c r="CX42" s="621"/>
      <c r="CY42" s="622"/>
      <c r="CZ42" s="623">
        <v>9.4</v>
      </c>
      <c r="DA42" s="624"/>
      <c r="DB42" s="624"/>
      <c r="DC42" s="625"/>
      <c r="DD42" s="626">
        <v>537491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153408</v>
      </c>
      <c r="CS43" s="639"/>
      <c r="CT43" s="639"/>
      <c r="CU43" s="639"/>
      <c r="CV43" s="639"/>
      <c r="CW43" s="639"/>
      <c r="CX43" s="639"/>
      <c r="CY43" s="640"/>
      <c r="CZ43" s="623">
        <v>0.6</v>
      </c>
      <c r="DA43" s="641"/>
      <c r="DB43" s="641"/>
      <c r="DC43" s="642"/>
      <c r="DD43" s="626">
        <v>153408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2356213</v>
      </c>
      <c r="CS44" s="621"/>
      <c r="CT44" s="621"/>
      <c r="CU44" s="621"/>
      <c r="CV44" s="621"/>
      <c r="CW44" s="621"/>
      <c r="CX44" s="621"/>
      <c r="CY44" s="622"/>
      <c r="CZ44" s="623">
        <v>9.4</v>
      </c>
      <c r="DA44" s="624"/>
      <c r="DB44" s="624"/>
      <c r="DC44" s="625"/>
      <c r="DD44" s="626">
        <v>537491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414522</v>
      </c>
      <c r="CS45" s="639"/>
      <c r="CT45" s="639"/>
      <c r="CU45" s="639"/>
      <c r="CV45" s="639"/>
      <c r="CW45" s="639"/>
      <c r="CX45" s="639"/>
      <c r="CY45" s="640"/>
      <c r="CZ45" s="623">
        <v>1.7</v>
      </c>
      <c r="DA45" s="641"/>
      <c r="DB45" s="641"/>
      <c r="DC45" s="642"/>
      <c r="DD45" s="626">
        <v>13652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1941691</v>
      </c>
      <c r="CS46" s="621"/>
      <c r="CT46" s="621"/>
      <c r="CU46" s="621"/>
      <c r="CV46" s="621"/>
      <c r="CW46" s="621"/>
      <c r="CX46" s="621"/>
      <c r="CY46" s="622"/>
      <c r="CZ46" s="623">
        <v>7.8</v>
      </c>
      <c r="DA46" s="624"/>
      <c r="DB46" s="624"/>
      <c r="DC46" s="625"/>
      <c r="DD46" s="626">
        <v>523839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25040063</v>
      </c>
      <c r="CS49" s="605"/>
      <c r="CT49" s="605"/>
      <c r="CU49" s="605"/>
      <c r="CV49" s="605"/>
      <c r="CW49" s="605"/>
      <c r="CX49" s="605"/>
      <c r="CY49" s="606"/>
      <c r="CZ49" s="607">
        <v>100</v>
      </c>
      <c r="DA49" s="608"/>
      <c r="DB49" s="608"/>
      <c r="DC49" s="609"/>
      <c r="DD49" s="610">
        <v>15870691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24761</v>
      </c>
      <c r="R7" s="1134"/>
      <c r="S7" s="1134"/>
      <c r="T7" s="1134"/>
      <c r="U7" s="1134"/>
      <c r="V7" s="1134">
        <v>24507</v>
      </c>
      <c r="W7" s="1134"/>
      <c r="X7" s="1134"/>
      <c r="Y7" s="1134"/>
      <c r="Z7" s="1134"/>
      <c r="AA7" s="1134">
        <v>253</v>
      </c>
      <c r="AB7" s="1134"/>
      <c r="AC7" s="1134"/>
      <c r="AD7" s="1134"/>
      <c r="AE7" s="1135"/>
      <c r="AF7" s="1136">
        <v>238</v>
      </c>
      <c r="AG7" s="1137"/>
      <c r="AH7" s="1137"/>
      <c r="AI7" s="1137"/>
      <c r="AJ7" s="1138"/>
      <c r="AK7" s="1120">
        <v>11</v>
      </c>
      <c r="AL7" s="1121"/>
      <c r="AM7" s="1121"/>
      <c r="AN7" s="1121"/>
      <c r="AO7" s="1121"/>
      <c r="AP7" s="1121">
        <v>34806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582</v>
      </c>
      <c r="R8" s="1073"/>
      <c r="S8" s="1073"/>
      <c r="T8" s="1073"/>
      <c r="U8" s="1073"/>
      <c r="V8" s="1073">
        <v>509</v>
      </c>
      <c r="W8" s="1073"/>
      <c r="X8" s="1073"/>
      <c r="Y8" s="1073"/>
      <c r="Z8" s="1073"/>
      <c r="AA8" s="1073">
        <v>73</v>
      </c>
      <c r="AB8" s="1073"/>
      <c r="AC8" s="1073"/>
      <c r="AD8" s="1073"/>
      <c r="AE8" s="1074"/>
      <c r="AF8" s="1048">
        <v>73</v>
      </c>
      <c r="AG8" s="1049"/>
      <c r="AH8" s="1049"/>
      <c r="AI8" s="1049"/>
      <c r="AJ8" s="1050"/>
      <c r="AK8" s="1115">
        <v>0</v>
      </c>
      <c r="AL8" s="1116"/>
      <c r="AM8" s="1116"/>
      <c r="AN8" s="1116"/>
      <c r="AO8" s="1116"/>
      <c r="AP8" s="1116">
        <v>500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45</v>
      </c>
      <c r="R9" s="1073"/>
      <c r="S9" s="1073"/>
      <c r="T9" s="1073"/>
      <c r="U9" s="1073"/>
      <c r="V9" s="1073">
        <v>45</v>
      </c>
      <c r="W9" s="1073"/>
      <c r="X9" s="1073"/>
      <c r="Y9" s="1073"/>
      <c r="Z9" s="1073"/>
      <c r="AA9" s="1073"/>
      <c r="AB9" s="1073"/>
      <c r="AC9" s="1073"/>
      <c r="AD9" s="1073"/>
      <c r="AE9" s="1074"/>
      <c r="AF9" s="1048" t="s">
        <v>113</v>
      </c>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25367</v>
      </c>
      <c r="R23" s="1098"/>
      <c r="S23" s="1098"/>
      <c r="T23" s="1098"/>
      <c r="U23" s="1098"/>
      <c r="V23" s="1098">
        <v>25040</v>
      </c>
      <c r="W23" s="1098"/>
      <c r="X23" s="1098"/>
      <c r="Y23" s="1098"/>
      <c r="Z23" s="1098"/>
      <c r="AA23" s="1098">
        <v>327</v>
      </c>
      <c r="AB23" s="1098"/>
      <c r="AC23" s="1098"/>
      <c r="AD23" s="1098"/>
      <c r="AE23" s="1099"/>
      <c r="AF23" s="1100">
        <v>311</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8399</v>
      </c>
      <c r="R28" s="1083"/>
      <c r="S28" s="1083"/>
      <c r="T28" s="1083"/>
      <c r="U28" s="1083"/>
      <c r="V28" s="1083">
        <v>8017</v>
      </c>
      <c r="W28" s="1083"/>
      <c r="X28" s="1083"/>
      <c r="Y28" s="1083"/>
      <c r="Z28" s="1083"/>
      <c r="AA28" s="1083">
        <v>382</v>
      </c>
      <c r="AB28" s="1083"/>
      <c r="AC28" s="1083"/>
      <c r="AD28" s="1083"/>
      <c r="AE28" s="1084"/>
      <c r="AF28" s="1085">
        <v>382</v>
      </c>
      <c r="AG28" s="1083"/>
      <c r="AH28" s="1083"/>
      <c r="AI28" s="1083"/>
      <c r="AJ28" s="1086"/>
      <c r="AK28" s="1087">
        <v>539</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820</v>
      </c>
      <c r="R29" s="1073"/>
      <c r="S29" s="1073"/>
      <c r="T29" s="1073"/>
      <c r="U29" s="1073"/>
      <c r="V29" s="1073">
        <v>814</v>
      </c>
      <c r="W29" s="1073"/>
      <c r="X29" s="1073"/>
      <c r="Y29" s="1073"/>
      <c r="Z29" s="1073"/>
      <c r="AA29" s="1073">
        <v>6</v>
      </c>
      <c r="AB29" s="1073"/>
      <c r="AC29" s="1073"/>
      <c r="AD29" s="1073"/>
      <c r="AE29" s="1074"/>
      <c r="AF29" s="1048">
        <v>6</v>
      </c>
      <c r="AG29" s="1049"/>
      <c r="AH29" s="1049"/>
      <c r="AI29" s="1049"/>
      <c r="AJ29" s="1050"/>
      <c r="AK29" s="1009">
        <v>177</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4093</v>
      </c>
      <c r="R30" s="1073"/>
      <c r="S30" s="1073"/>
      <c r="T30" s="1073"/>
      <c r="U30" s="1073"/>
      <c r="V30" s="1073">
        <v>3915</v>
      </c>
      <c r="W30" s="1073"/>
      <c r="X30" s="1073"/>
      <c r="Y30" s="1073"/>
      <c r="Z30" s="1073"/>
      <c r="AA30" s="1073">
        <v>179</v>
      </c>
      <c r="AB30" s="1073"/>
      <c r="AC30" s="1073"/>
      <c r="AD30" s="1073"/>
      <c r="AE30" s="1074"/>
      <c r="AF30" s="1048">
        <v>177</v>
      </c>
      <c r="AG30" s="1049"/>
      <c r="AH30" s="1049"/>
      <c r="AI30" s="1049"/>
      <c r="AJ30" s="1050"/>
      <c r="AK30" s="1009">
        <v>602</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2990</v>
      </c>
      <c r="R31" s="1073"/>
      <c r="S31" s="1073"/>
      <c r="T31" s="1073"/>
      <c r="U31" s="1073"/>
      <c r="V31" s="1073">
        <v>373</v>
      </c>
      <c r="W31" s="1073"/>
      <c r="X31" s="1073"/>
      <c r="Y31" s="1073"/>
      <c r="Z31" s="1073"/>
      <c r="AA31" s="1073">
        <v>2617</v>
      </c>
      <c r="AB31" s="1073"/>
      <c r="AC31" s="1073"/>
      <c r="AD31" s="1073"/>
      <c r="AE31" s="1074"/>
      <c r="AF31" s="1048">
        <v>2617</v>
      </c>
      <c r="AG31" s="1049"/>
      <c r="AH31" s="1049"/>
      <c r="AI31" s="1049"/>
      <c r="AJ31" s="1050"/>
      <c r="AK31" s="1009">
        <v>12</v>
      </c>
      <c r="AL31" s="1000"/>
      <c r="AM31" s="1000"/>
      <c r="AN31" s="1000"/>
      <c r="AO31" s="1000"/>
      <c r="AP31" s="1000">
        <v>171</v>
      </c>
      <c r="AQ31" s="1000"/>
      <c r="AR31" s="1000"/>
      <c r="AS31" s="1000"/>
      <c r="AT31" s="1000"/>
      <c r="AU31" s="1000"/>
      <c r="AV31" s="1000"/>
      <c r="AW31" s="1000"/>
      <c r="AX31" s="1000"/>
      <c r="AY31" s="1000"/>
      <c r="AZ31" s="1071"/>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1935</v>
      </c>
      <c r="R32" s="1073"/>
      <c r="S32" s="1073"/>
      <c r="T32" s="1073"/>
      <c r="U32" s="1073"/>
      <c r="V32" s="1073">
        <v>1912</v>
      </c>
      <c r="W32" s="1073"/>
      <c r="X32" s="1073"/>
      <c r="Y32" s="1073"/>
      <c r="Z32" s="1073"/>
      <c r="AA32" s="1073">
        <v>23</v>
      </c>
      <c r="AB32" s="1073"/>
      <c r="AC32" s="1073"/>
      <c r="AD32" s="1073"/>
      <c r="AE32" s="1074"/>
      <c r="AF32" s="1048">
        <v>23</v>
      </c>
      <c r="AG32" s="1049"/>
      <c r="AH32" s="1049"/>
      <c r="AI32" s="1049"/>
      <c r="AJ32" s="1050"/>
      <c r="AK32" s="1009">
        <v>405</v>
      </c>
      <c r="AL32" s="1000"/>
      <c r="AM32" s="1000"/>
      <c r="AN32" s="1000"/>
      <c r="AO32" s="1000"/>
      <c r="AP32" s="1000">
        <v>11845</v>
      </c>
      <c r="AQ32" s="1000"/>
      <c r="AR32" s="1000"/>
      <c r="AS32" s="1000"/>
      <c r="AT32" s="1000"/>
      <c r="AU32" s="1000">
        <v>6622</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3205</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1000</v>
      </c>
      <c r="R68" s="1011"/>
      <c r="S68" s="1011"/>
      <c r="T68" s="1011"/>
      <c r="U68" s="1011"/>
      <c r="V68" s="1011">
        <v>990</v>
      </c>
      <c r="W68" s="1011"/>
      <c r="X68" s="1011"/>
      <c r="Y68" s="1011"/>
      <c r="Z68" s="1011"/>
      <c r="AA68" s="1011">
        <v>10</v>
      </c>
      <c r="AB68" s="1011"/>
      <c r="AC68" s="1011"/>
      <c r="AD68" s="1011"/>
      <c r="AE68" s="1011"/>
      <c r="AF68" s="1011">
        <v>10</v>
      </c>
      <c r="AG68" s="1011"/>
      <c r="AH68" s="1011"/>
      <c r="AI68" s="1011"/>
      <c r="AJ68" s="1011"/>
      <c r="AK68" s="1011">
        <v>707</v>
      </c>
      <c r="AL68" s="1011"/>
      <c r="AM68" s="1011"/>
      <c r="AN68" s="1011"/>
      <c r="AO68" s="1011"/>
      <c r="AP68" s="1011">
        <v>3955</v>
      </c>
      <c r="AQ68" s="1011"/>
      <c r="AR68" s="1011"/>
      <c r="AS68" s="1011"/>
      <c r="AT68" s="1011"/>
      <c r="AU68" s="1011">
        <v>230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1328</v>
      </c>
      <c r="R69" s="1000"/>
      <c r="S69" s="1000"/>
      <c r="T69" s="1000"/>
      <c r="U69" s="1000"/>
      <c r="V69" s="1000">
        <v>1271</v>
      </c>
      <c r="W69" s="1000"/>
      <c r="X69" s="1000"/>
      <c r="Y69" s="1000"/>
      <c r="Z69" s="1000"/>
      <c r="AA69" s="1000">
        <v>57</v>
      </c>
      <c r="AB69" s="1000"/>
      <c r="AC69" s="1000"/>
      <c r="AD69" s="1000"/>
      <c r="AE69" s="1000"/>
      <c r="AF69" s="1000">
        <v>57</v>
      </c>
      <c r="AG69" s="1000"/>
      <c r="AH69" s="1000"/>
      <c r="AI69" s="1000"/>
      <c r="AJ69" s="1000"/>
      <c r="AK69" s="1000"/>
      <c r="AL69" s="1000"/>
      <c r="AM69" s="1000"/>
      <c r="AN69" s="1000"/>
      <c r="AO69" s="1000"/>
      <c r="AP69" s="1000">
        <v>456</v>
      </c>
      <c r="AQ69" s="1000"/>
      <c r="AR69" s="1000"/>
      <c r="AS69" s="1000"/>
      <c r="AT69" s="1000"/>
      <c r="AU69" s="1000">
        <v>382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708</v>
      </c>
      <c r="R70" s="1000"/>
      <c r="S70" s="1000"/>
      <c r="T70" s="1000"/>
      <c r="U70" s="1000"/>
      <c r="V70" s="1000">
        <v>675</v>
      </c>
      <c r="W70" s="1000"/>
      <c r="X70" s="1000"/>
      <c r="Y70" s="1000"/>
      <c r="Z70" s="1000"/>
      <c r="AA70" s="1000">
        <v>33</v>
      </c>
      <c r="AB70" s="1000"/>
      <c r="AC70" s="1000"/>
      <c r="AD70" s="1000"/>
      <c r="AE70" s="1000"/>
      <c r="AF70" s="1000">
        <v>33</v>
      </c>
      <c r="AG70" s="1000"/>
      <c r="AH70" s="1000"/>
      <c r="AI70" s="1000"/>
      <c r="AJ70" s="1000"/>
      <c r="AK70" s="1000"/>
      <c r="AL70" s="1000"/>
      <c r="AM70" s="1000"/>
      <c r="AN70" s="1000"/>
      <c r="AO70" s="1000"/>
      <c r="AP70" s="1000">
        <v>206</v>
      </c>
      <c r="AQ70" s="1000"/>
      <c r="AR70" s="1000"/>
      <c r="AS70" s="1000"/>
      <c r="AT70" s="1000"/>
      <c r="AU70" s="1000">
        <v>142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125</v>
      </c>
      <c r="R71" s="1000"/>
      <c r="S71" s="1000"/>
      <c r="T71" s="1000"/>
      <c r="U71" s="1000"/>
      <c r="V71" s="1000">
        <v>95</v>
      </c>
      <c r="W71" s="1000"/>
      <c r="X71" s="1000"/>
      <c r="Y71" s="1000"/>
      <c r="Z71" s="1000"/>
      <c r="AA71" s="1000">
        <v>31</v>
      </c>
      <c r="AB71" s="1000"/>
      <c r="AC71" s="1000"/>
      <c r="AD71" s="1000"/>
      <c r="AE71" s="1000"/>
      <c r="AF71" s="1000">
        <v>31</v>
      </c>
      <c r="AG71" s="1000"/>
      <c r="AH71" s="1000"/>
      <c r="AI71" s="1000"/>
      <c r="AJ71" s="1000"/>
      <c r="AK71" s="1000"/>
      <c r="AL71" s="1000"/>
      <c r="AM71" s="1000"/>
      <c r="AN71" s="1000"/>
      <c r="AO71" s="1000"/>
      <c r="AP71" s="1000">
        <v>6</v>
      </c>
      <c r="AQ71" s="1000"/>
      <c r="AR71" s="1000"/>
      <c r="AS71" s="1000"/>
      <c r="AT71" s="1000"/>
      <c r="AU71" s="1000">
        <v>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2072</v>
      </c>
      <c r="R72" s="1000"/>
      <c r="S72" s="1000"/>
      <c r="T72" s="1000"/>
      <c r="U72" s="1000"/>
      <c r="V72" s="1000">
        <v>2059</v>
      </c>
      <c r="W72" s="1000"/>
      <c r="X72" s="1000"/>
      <c r="Y72" s="1000"/>
      <c r="Z72" s="1000"/>
      <c r="AA72" s="1000">
        <v>13</v>
      </c>
      <c r="AB72" s="1000"/>
      <c r="AC72" s="1000"/>
      <c r="AD72" s="1000"/>
      <c r="AE72" s="1000"/>
      <c r="AF72" s="1000">
        <v>13</v>
      </c>
      <c r="AG72" s="1000"/>
      <c r="AH72" s="1000"/>
      <c r="AI72" s="1000"/>
      <c r="AJ72" s="1000"/>
      <c r="AK72" s="1000">
        <v>150</v>
      </c>
      <c r="AL72" s="1000"/>
      <c r="AM72" s="1000"/>
      <c r="AN72" s="1000"/>
      <c r="AO72" s="1000"/>
      <c r="AP72" s="1000">
        <v>315</v>
      </c>
      <c r="AQ72" s="1000"/>
      <c r="AR72" s="1000"/>
      <c r="AS72" s="1000"/>
      <c r="AT72" s="1000"/>
      <c r="AU72" s="1000">
        <v>58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537</v>
      </c>
      <c r="C73" s="1004"/>
      <c r="D73" s="1004"/>
      <c r="E73" s="1004"/>
      <c r="F73" s="1004"/>
      <c r="G73" s="1004"/>
      <c r="H73" s="1004"/>
      <c r="I73" s="1004"/>
      <c r="J73" s="1004"/>
      <c r="K73" s="1004"/>
      <c r="L73" s="1004"/>
      <c r="M73" s="1004"/>
      <c r="N73" s="1004"/>
      <c r="O73" s="1004"/>
      <c r="P73" s="1005"/>
      <c r="Q73" s="1006">
        <v>203</v>
      </c>
      <c r="R73" s="1000"/>
      <c r="S73" s="1000"/>
      <c r="T73" s="1000"/>
      <c r="U73" s="1000"/>
      <c r="V73" s="1000">
        <v>125</v>
      </c>
      <c r="W73" s="1000"/>
      <c r="X73" s="1000"/>
      <c r="Y73" s="1000"/>
      <c r="Z73" s="1000"/>
      <c r="AA73" s="1000">
        <v>78</v>
      </c>
      <c r="AB73" s="1000"/>
      <c r="AC73" s="1000"/>
      <c r="AD73" s="1000"/>
      <c r="AE73" s="1000"/>
      <c r="AF73" s="1000">
        <v>78</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4024239</v>
      </c>
      <c r="AB110" s="916"/>
      <c r="AC110" s="916"/>
      <c r="AD110" s="916"/>
      <c r="AE110" s="917"/>
      <c r="AF110" s="918">
        <v>3849354</v>
      </c>
      <c r="AG110" s="916"/>
      <c r="AH110" s="916"/>
      <c r="AI110" s="916"/>
      <c r="AJ110" s="917"/>
      <c r="AK110" s="918">
        <v>3756596</v>
      </c>
      <c r="AL110" s="916"/>
      <c r="AM110" s="916"/>
      <c r="AN110" s="916"/>
      <c r="AO110" s="917"/>
      <c r="AP110" s="919">
        <v>29.5</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35819126</v>
      </c>
      <c r="BR110" s="863"/>
      <c r="BS110" s="863"/>
      <c r="BT110" s="863"/>
      <c r="BU110" s="863"/>
      <c r="BV110" s="863">
        <v>36038256</v>
      </c>
      <c r="BW110" s="863"/>
      <c r="BX110" s="863"/>
      <c r="BY110" s="863"/>
      <c r="BZ110" s="863"/>
      <c r="CA110" s="863">
        <v>35306032</v>
      </c>
      <c r="CB110" s="863"/>
      <c r="CC110" s="863"/>
      <c r="CD110" s="863"/>
      <c r="CE110" s="863"/>
      <c r="CF110" s="887">
        <v>277.2</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76639</v>
      </c>
      <c r="BR111" s="835"/>
      <c r="BS111" s="835"/>
      <c r="BT111" s="835"/>
      <c r="BU111" s="835"/>
      <c r="BV111" s="835">
        <v>76148</v>
      </c>
      <c r="BW111" s="835"/>
      <c r="BX111" s="835"/>
      <c r="BY111" s="835"/>
      <c r="BZ111" s="835"/>
      <c r="CA111" s="835">
        <v>24832</v>
      </c>
      <c r="CB111" s="835"/>
      <c r="CC111" s="835"/>
      <c r="CD111" s="835"/>
      <c r="CE111" s="835"/>
      <c r="CF111" s="896">
        <v>0.2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76639</v>
      </c>
      <c r="DH111" s="835"/>
      <c r="DI111" s="835"/>
      <c r="DJ111" s="835"/>
      <c r="DK111" s="835"/>
      <c r="DL111" s="835">
        <v>76148</v>
      </c>
      <c r="DM111" s="835"/>
      <c r="DN111" s="835"/>
      <c r="DO111" s="835"/>
      <c r="DP111" s="835"/>
      <c r="DQ111" s="835">
        <v>24832</v>
      </c>
      <c r="DR111" s="835"/>
      <c r="DS111" s="835"/>
      <c r="DT111" s="835"/>
      <c r="DU111" s="835"/>
      <c r="DV111" s="812">
        <v>0.2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5697647</v>
      </c>
      <c r="BR112" s="835"/>
      <c r="BS112" s="835"/>
      <c r="BT112" s="835"/>
      <c r="BU112" s="835"/>
      <c r="BV112" s="835">
        <v>6331236</v>
      </c>
      <c r="BW112" s="835"/>
      <c r="BX112" s="835"/>
      <c r="BY112" s="835"/>
      <c r="BZ112" s="835"/>
      <c r="CA112" s="835">
        <v>6621564</v>
      </c>
      <c r="CB112" s="835"/>
      <c r="CC112" s="835"/>
      <c r="CD112" s="835"/>
      <c r="CE112" s="835"/>
      <c r="CF112" s="896">
        <v>52</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320629</v>
      </c>
      <c r="AB113" s="944"/>
      <c r="AC113" s="944"/>
      <c r="AD113" s="944"/>
      <c r="AE113" s="945"/>
      <c r="AF113" s="946">
        <v>365315</v>
      </c>
      <c r="AG113" s="944"/>
      <c r="AH113" s="944"/>
      <c r="AI113" s="944"/>
      <c r="AJ113" s="945"/>
      <c r="AK113" s="946">
        <v>388444</v>
      </c>
      <c r="AL113" s="944"/>
      <c r="AM113" s="944"/>
      <c r="AN113" s="944"/>
      <c r="AO113" s="945"/>
      <c r="AP113" s="947">
        <v>3.1</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1070309</v>
      </c>
      <c r="BR113" s="835"/>
      <c r="BS113" s="835"/>
      <c r="BT113" s="835"/>
      <c r="BU113" s="835"/>
      <c r="BV113" s="835">
        <v>981321</v>
      </c>
      <c r="BW113" s="835"/>
      <c r="BX113" s="835"/>
      <c r="BY113" s="835"/>
      <c r="BZ113" s="835"/>
      <c r="CA113" s="835">
        <v>813414</v>
      </c>
      <c r="CB113" s="835"/>
      <c r="CC113" s="835"/>
      <c r="CD113" s="835"/>
      <c r="CE113" s="835"/>
      <c r="CF113" s="896">
        <v>6.4</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206937</v>
      </c>
      <c r="AB114" s="798"/>
      <c r="AC114" s="798"/>
      <c r="AD114" s="798"/>
      <c r="AE114" s="799"/>
      <c r="AF114" s="800">
        <v>213413</v>
      </c>
      <c r="AG114" s="798"/>
      <c r="AH114" s="798"/>
      <c r="AI114" s="798"/>
      <c r="AJ114" s="799"/>
      <c r="AK114" s="800">
        <v>184363</v>
      </c>
      <c r="AL114" s="798"/>
      <c r="AM114" s="798"/>
      <c r="AN114" s="798"/>
      <c r="AO114" s="799"/>
      <c r="AP114" s="845">
        <v>1.4</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4000114</v>
      </c>
      <c r="BR114" s="835"/>
      <c r="BS114" s="835"/>
      <c r="BT114" s="835"/>
      <c r="BU114" s="835"/>
      <c r="BV114" s="835">
        <v>3669100</v>
      </c>
      <c r="BW114" s="835"/>
      <c r="BX114" s="835"/>
      <c r="BY114" s="835"/>
      <c r="BZ114" s="835"/>
      <c r="CA114" s="835">
        <v>3304661</v>
      </c>
      <c r="CB114" s="835"/>
      <c r="CC114" s="835"/>
      <c r="CD114" s="835"/>
      <c r="CE114" s="835"/>
      <c r="CF114" s="896">
        <v>25.9</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67321</v>
      </c>
      <c r="AB115" s="944"/>
      <c r="AC115" s="944"/>
      <c r="AD115" s="944"/>
      <c r="AE115" s="945"/>
      <c r="AF115" s="946">
        <v>67202</v>
      </c>
      <c r="AG115" s="944"/>
      <c r="AH115" s="944"/>
      <c r="AI115" s="944"/>
      <c r="AJ115" s="945"/>
      <c r="AK115" s="946">
        <v>66255</v>
      </c>
      <c r="AL115" s="944"/>
      <c r="AM115" s="944"/>
      <c r="AN115" s="944"/>
      <c r="AO115" s="945"/>
      <c r="AP115" s="947">
        <v>0.5</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1182</v>
      </c>
      <c r="AB116" s="798"/>
      <c r="AC116" s="798"/>
      <c r="AD116" s="798"/>
      <c r="AE116" s="799"/>
      <c r="AF116" s="800">
        <v>782</v>
      </c>
      <c r="AG116" s="798"/>
      <c r="AH116" s="798"/>
      <c r="AI116" s="798"/>
      <c r="AJ116" s="799"/>
      <c r="AK116" s="800">
        <v>1985</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4620308</v>
      </c>
      <c r="AB117" s="930"/>
      <c r="AC117" s="930"/>
      <c r="AD117" s="930"/>
      <c r="AE117" s="931"/>
      <c r="AF117" s="932">
        <v>4496066</v>
      </c>
      <c r="AG117" s="930"/>
      <c r="AH117" s="930"/>
      <c r="AI117" s="930"/>
      <c r="AJ117" s="931"/>
      <c r="AK117" s="932">
        <v>4397643</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46663835</v>
      </c>
      <c r="BR119" s="866"/>
      <c r="BS119" s="866"/>
      <c r="BT119" s="866"/>
      <c r="BU119" s="866"/>
      <c r="BV119" s="866">
        <v>47096061</v>
      </c>
      <c r="BW119" s="866"/>
      <c r="BX119" s="866"/>
      <c r="BY119" s="866"/>
      <c r="BZ119" s="866"/>
      <c r="CA119" s="866">
        <v>46070503</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25660</v>
      </c>
      <c r="AB120" s="798"/>
      <c r="AC120" s="798"/>
      <c r="AD120" s="798"/>
      <c r="AE120" s="799"/>
      <c r="AF120" s="800">
        <v>25660</v>
      </c>
      <c r="AG120" s="798"/>
      <c r="AH120" s="798"/>
      <c r="AI120" s="798"/>
      <c r="AJ120" s="799"/>
      <c r="AK120" s="800">
        <v>24832</v>
      </c>
      <c r="AL120" s="798"/>
      <c r="AM120" s="798"/>
      <c r="AN120" s="798"/>
      <c r="AO120" s="799"/>
      <c r="AP120" s="845">
        <v>0.2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3426917</v>
      </c>
      <c r="BR120" s="863"/>
      <c r="BS120" s="863"/>
      <c r="BT120" s="863"/>
      <c r="BU120" s="863"/>
      <c r="BV120" s="863">
        <v>4405569</v>
      </c>
      <c r="BW120" s="863"/>
      <c r="BX120" s="863"/>
      <c r="BY120" s="863"/>
      <c r="BZ120" s="863"/>
      <c r="CA120" s="863">
        <v>4511994</v>
      </c>
      <c r="CB120" s="863"/>
      <c r="CC120" s="863"/>
      <c r="CD120" s="863"/>
      <c r="CE120" s="863"/>
      <c r="CF120" s="887">
        <v>35.4</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5697647</v>
      </c>
      <c r="DH120" s="863"/>
      <c r="DI120" s="863"/>
      <c r="DJ120" s="863"/>
      <c r="DK120" s="863"/>
      <c r="DL120" s="863">
        <v>6331236</v>
      </c>
      <c r="DM120" s="863"/>
      <c r="DN120" s="863"/>
      <c r="DO120" s="863"/>
      <c r="DP120" s="863"/>
      <c r="DQ120" s="863">
        <v>6621564</v>
      </c>
      <c r="DR120" s="863"/>
      <c r="DS120" s="863"/>
      <c r="DT120" s="863"/>
      <c r="DU120" s="863"/>
      <c r="DV120" s="864">
        <v>52</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77296</v>
      </c>
      <c r="BR121" s="835"/>
      <c r="BS121" s="835"/>
      <c r="BT121" s="835"/>
      <c r="BU121" s="835"/>
      <c r="BV121" s="835">
        <v>49571</v>
      </c>
      <c r="BW121" s="835"/>
      <c r="BX121" s="835"/>
      <c r="BY121" s="835"/>
      <c r="BZ121" s="835"/>
      <c r="CA121" s="835">
        <v>42224</v>
      </c>
      <c r="CB121" s="835"/>
      <c r="CC121" s="835"/>
      <c r="CD121" s="835"/>
      <c r="CE121" s="835"/>
      <c r="CF121" s="896">
        <v>0.3</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23230362</v>
      </c>
      <c r="BR122" s="866"/>
      <c r="BS122" s="866"/>
      <c r="BT122" s="866"/>
      <c r="BU122" s="866"/>
      <c r="BV122" s="866">
        <v>23230682</v>
      </c>
      <c r="BW122" s="866"/>
      <c r="BX122" s="866"/>
      <c r="BY122" s="866"/>
      <c r="BZ122" s="866"/>
      <c r="CA122" s="866">
        <v>22585943</v>
      </c>
      <c r="CB122" s="866"/>
      <c r="CC122" s="866"/>
      <c r="CD122" s="866"/>
      <c r="CE122" s="866"/>
      <c r="CF122" s="867">
        <v>177.4</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26734575</v>
      </c>
      <c r="BR123" s="854"/>
      <c r="BS123" s="854"/>
      <c r="BT123" s="854"/>
      <c r="BU123" s="854"/>
      <c r="BV123" s="854">
        <v>27685822</v>
      </c>
      <c r="BW123" s="854"/>
      <c r="BX123" s="854"/>
      <c r="BY123" s="854"/>
      <c r="BZ123" s="854"/>
      <c r="CA123" s="854">
        <v>27140161</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162.1</v>
      </c>
      <c r="BR124" s="852"/>
      <c r="BS124" s="852"/>
      <c r="BT124" s="852"/>
      <c r="BU124" s="852"/>
      <c r="BV124" s="852">
        <v>153.9</v>
      </c>
      <c r="BW124" s="852"/>
      <c r="BX124" s="852"/>
      <c r="BY124" s="852"/>
      <c r="BZ124" s="852"/>
      <c r="CA124" s="852">
        <v>148.6</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41661</v>
      </c>
      <c r="AB126" s="798"/>
      <c r="AC126" s="798"/>
      <c r="AD126" s="798"/>
      <c r="AE126" s="799"/>
      <c r="AF126" s="800">
        <v>41542</v>
      </c>
      <c r="AG126" s="798"/>
      <c r="AH126" s="798"/>
      <c r="AI126" s="798"/>
      <c r="AJ126" s="799"/>
      <c r="AK126" s="800">
        <v>41423</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72028</v>
      </c>
      <c r="AB128" s="819"/>
      <c r="AC128" s="819"/>
      <c r="AD128" s="819"/>
      <c r="AE128" s="820"/>
      <c r="AF128" s="821">
        <v>25661</v>
      </c>
      <c r="AG128" s="819"/>
      <c r="AH128" s="819"/>
      <c r="AI128" s="819"/>
      <c r="AJ128" s="820"/>
      <c r="AK128" s="821">
        <v>6215</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12.8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14479852</v>
      </c>
      <c r="AB129" s="798"/>
      <c r="AC129" s="798"/>
      <c r="AD129" s="798"/>
      <c r="AE129" s="799"/>
      <c r="AF129" s="800">
        <v>14688247</v>
      </c>
      <c r="AG129" s="798"/>
      <c r="AH129" s="798"/>
      <c r="AI129" s="798"/>
      <c r="AJ129" s="799"/>
      <c r="AK129" s="800">
        <v>14725354</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113</v>
      </c>
      <c r="BG129" s="788"/>
      <c r="BH129" s="788"/>
      <c r="BI129" s="788"/>
      <c r="BJ129" s="788"/>
      <c r="BK129" s="788"/>
      <c r="BL129" s="789"/>
      <c r="BM129" s="787">
        <v>17.8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2186935</v>
      </c>
      <c r="AB130" s="798"/>
      <c r="AC130" s="798"/>
      <c r="AD130" s="798"/>
      <c r="AE130" s="799"/>
      <c r="AF130" s="800">
        <v>2080649</v>
      </c>
      <c r="AG130" s="798"/>
      <c r="AH130" s="798"/>
      <c r="AI130" s="798"/>
      <c r="AJ130" s="799"/>
      <c r="AK130" s="800">
        <v>1990295</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12292917</v>
      </c>
      <c r="AB131" s="781"/>
      <c r="AC131" s="781"/>
      <c r="AD131" s="781"/>
      <c r="AE131" s="782"/>
      <c r="AF131" s="783">
        <v>12607598</v>
      </c>
      <c r="AG131" s="781"/>
      <c r="AH131" s="781"/>
      <c r="AI131" s="781"/>
      <c r="AJ131" s="782"/>
      <c r="AK131" s="783">
        <v>12735059</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148.6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19.208988399999999</v>
      </c>
      <c r="AB132" s="761"/>
      <c r="AC132" s="761"/>
      <c r="AD132" s="761"/>
      <c r="AE132" s="762"/>
      <c r="AF132" s="763">
        <v>18.954887360000001</v>
      </c>
      <c r="AG132" s="761"/>
      <c r="AH132" s="761"/>
      <c r="AI132" s="761"/>
      <c r="AJ132" s="762"/>
      <c r="AK132" s="763">
        <v>18.854510210000001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19.7</v>
      </c>
      <c r="AB133" s="740"/>
      <c r="AC133" s="740"/>
      <c r="AD133" s="740"/>
      <c r="AE133" s="741"/>
      <c r="AF133" s="739">
        <v>19.2</v>
      </c>
      <c r="AG133" s="740"/>
      <c r="AH133" s="740"/>
      <c r="AI133" s="740"/>
      <c r="AJ133" s="741"/>
      <c r="AK133" s="739">
        <v>19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4209510</v>
      </c>
      <c r="L9" s="266">
        <v>53255</v>
      </c>
      <c r="M9" s="267">
        <v>57713</v>
      </c>
      <c r="N9" s="268">
        <v>-7.7</v>
      </c>
    </row>
    <row r="10" spans="1:16" x14ac:dyDescent="0.15">
      <c r="A10" s="250"/>
      <c r="B10" s="246"/>
      <c r="C10" s="246"/>
      <c r="D10" s="246"/>
      <c r="E10" s="246"/>
      <c r="F10" s="246"/>
      <c r="G10" s="1166" t="s">
        <v>475</v>
      </c>
      <c r="H10" s="1167"/>
      <c r="I10" s="1167"/>
      <c r="J10" s="1168"/>
      <c r="K10" s="269">
        <v>294448</v>
      </c>
      <c r="L10" s="270">
        <v>3725</v>
      </c>
      <c r="M10" s="271">
        <v>3737</v>
      </c>
      <c r="N10" s="272">
        <v>-0.3</v>
      </c>
    </row>
    <row r="11" spans="1:16" ht="13.5" customHeight="1" x14ac:dyDescent="0.15">
      <c r="A11" s="250"/>
      <c r="B11" s="246"/>
      <c r="C11" s="246"/>
      <c r="D11" s="246"/>
      <c r="E11" s="246"/>
      <c r="F11" s="246"/>
      <c r="G11" s="1166" t="s">
        <v>476</v>
      </c>
      <c r="H11" s="1167"/>
      <c r="I11" s="1167"/>
      <c r="J11" s="1168"/>
      <c r="K11" s="269">
        <v>679005</v>
      </c>
      <c r="L11" s="270">
        <v>8590</v>
      </c>
      <c r="M11" s="271">
        <v>6346</v>
      </c>
      <c r="N11" s="272">
        <v>35.4</v>
      </c>
    </row>
    <row r="12" spans="1:16" ht="13.5" customHeight="1" x14ac:dyDescent="0.15">
      <c r="A12" s="250"/>
      <c r="B12" s="246"/>
      <c r="C12" s="246"/>
      <c r="D12" s="246"/>
      <c r="E12" s="246"/>
      <c r="F12" s="246"/>
      <c r="G12" s="1166" t="s">
        <v>477</v>
      </c>
      <c r="H12" s="1167"/>
      <c r="I12" s="1167"/>
      <c r="J12" s="1168"/>
      <c r="K12" s="269" t="s">
        <v>478</v>
      </c>
      <c r="L12" s="270" t="s">
        <v>478</v>
      </c>
      <c r="M12" s="271">
        <v>800</v>
      </c>
      <c r="N12" s="272" t="s">
        <v>478</v>
      </c>
    </row>
    <row r="13" spans="1:16" ht="13.5" customHeight="1" x14ac:dyDescent="0.15">
      <c r="A13" s="250"/>
      <c r="B13" s="246"/>
      <c r="C13" s="246"/>
      <c r="D13" s="246"/>
      <c r="E13" s="246"/>
      <c r="F13" s="246"/>
      <c r="G13" s="1166" t="s">
        <v>479</v>
      </c>
      <c r="H13" s="1167"/>
      <c r="I13" s="1167"/>
      <c r="J13" s="1168"/>
      <c r="K13" s="269" t="s">
        <v>478</v>
      </c>
      <c r="L13" s="270" t="s">
        <v>478</v>
      </c>
      <c r="M13" s="271">
        <v>1</v>
      </c>
      <c r="N13" s="272" t="s">
        <v>478</v>
      </c>
    </row>
    <row r="14" spans="1:16" ht="13.5" customHeight="1" x14ac:dyDescent="0.15">
      <c r="A14" s="250"/>
      <c r="B14" s="246"/>
      <c r="C14" s="246"/>
      <c r="D14" s="246"/>
      <c r="E14" s="246"/>
      <c r="F14" s="246"/>
      <c r="G14" s="1166" t="s">
        <v>480</v>
      </c>
      <c r="H14" s="1167"/>
      <c r="I14" s="1167"/>
      <c r="J14" s="1168"/>
      <c r="K14" s="269">
        <v>168524</v>
      </c>
      <c r="L14" s="270">
        <v>2132</v>
      </c>
      <c r="M14" s="271">
        <v>2571</v>
      </c>
      <c r="N14" s="272">
        <v>-17.100000000000001</v>
      </c>
    </row>
    <row r="15" spans="1:16" ht="13.5" customHeight="1" x14ac:dyDescent="0.15">
      <c r="A15" s="250"/>
      <c r="B15" s="246"/>
      <c r="C15" s="246"/>
      <c r="D15" s="246"/>
      <c r="E15" s="246"/>
      <c r="F15" s="246"/>
      <c r="G15" s="1166" t="s">
        <v>481</v>
      </c>
      <c r="H15" s="1167"/>
      <c r="I15" s="1167"/>
      <c r="J15" s="1168"/>
      <c r="K15" s="269">
        <v>153408</v>
      </c>
      <c r="L15" s="270">
        <v>1941</v>
      </c>
      <c r="M15" s="271">
        <v>1342</v>
      </c>
      <c r="N15" s="272">
        <v>44.6</v>
      </c>
    </row>
    <row r="16" spans="1:16" x14ac:dyDescent="0.15">
      <c r="A16" s="250"/>
      <c r="B16" s="246"/>
      <c r="C16" s="246"/>
      <c r="D16" s="246"/>
      <c r="E16" s="246"/>
      <c r="F16" s="246"/>
      <c r="G16" s="1169" t="s">
        <v>482</v>
      </c>
      <c r="H16" s="1170"/>
      <c r="I16" s="1170"/>
      <c r="J16" s="1171"/>
      <c r="K16" s="270">
        <v>-730305</v>
      </c>
      <c r="L16" s="270">
        <v>-9239</v>
      </c>
      <c r="M16" s="271">
        <v>-4975</v>
      </c>
      <c r="N16" s="272">
        <v>85.7</v>
      </c>
    </row>
    <row r="17" spans="1:16" x14ac:dyDescent="0.15">
      <c r="A17" s="250"/>
      <c r="B17" s="246"/>
      <c r="C17" s="246"/>
      <c r="D17" s="246"/>
      <c r="E17" s="246"/>
      <c r="F17" s="246"/>
      <c r="G17" s="1169" t="s">
        <v>170</v>
      </c>
      <c r="H17" s="1170"/>
      <c r="I17" s="1170"/>
      <c r="J17" s="1171"/>
      <c r="K17" s="270">
        <v>4774590</v>
      </c>
      <c r="L17" s="270">
        <v>60404</v>
      </c>
      <c r="M17" s="271">
        <v>67535</v>
      </c>
      <c r="N17" s="272">
        <v>-10.6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6.45</v>
      </c>
      <c r="L21" s="283">
        <v>6.24</v>
      </c>
      <c r="M21" s="284">
        <v>0.21</v>
      </c>
      <c r="N21" s="251"/>
      <c r="O21" s="285"/>
      <c r="P21" s="281"/>
    </row>
    <row r="22" spans="1:16" s="286" customFormat="1" x14ac:dyDescent="0.15">
      <c r="A22" s="281"/>
      <c r="B22" s="251"/>
      <c r="C22" s="251"/>
      <c r="D22" s="251"/>
      <c r="E22" s="251"/>
      <c r="F22" s="251"/>
      <c r="G22" s="1163" t="s">
        <v>488</v>
      </c>
      <c r="H22" s="1164"/>
      <c r="I22" s="1164"/>
      <c r="J22" s="1165"/>
      <c r="K22" s="287">
        <v>99.9</v>
      </c>
      <c r="L22" s="288">
        <v>98.7</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3756596</v>
      </c>
      <c r="L32" s="296">
        <v>47525</v>
      </c>
      <c r="M32" s="297">
        <v>35267</v>
      </c>
      <c r="N32" s="298">
        <v>34.799999999999997</v>
      </c>
    </row>
    <row r="33" spans="1:16" ht="13.5" customHeight="1" x14ac:dyDescent="0.15">
      <c r="A33" s="250"/>
      <c r="B33" s="246"/>
      <c r="C33" s="246"/>
      <c r="D33" s="246"/>
      <c r="E33" s="246"/>
      <c r="F33" s="246"/>
      <c r="G33" s="1154" t="s">
        <v>493</v>
      </c>
      <c r="H33" s="1155"/>
      <c r="I33" s="1155"/>
      <c r="J33" s="1156"/>
      <c r="K33" s="296" t="s">
        <v>478</v>
      </c>
      <c r="L33" s="296" t="s">
        <v>478</v>
      </c>
      <c r="M33" s="297">
        <v>1</v>
      </c>
      <c r="N33" s="298" t="s">
        <v>478</v>
      </c>
    </row>
    <row r="34" spans="1:16" ht="27" customHeight="1" x14ac:dyDescent="0.15">
      <c r="A34" s="250"/>
      <c r="B34" s="246"/>
      <c r="C34" s="246"/>
      <c r="D34" s="246"/>
      <c r="E34" s="246"/>
      <c r="F34" s="246"/>
      <c r="G34" s="1154" t="s">
        <v>494</v>
      </c>
      <c r="H34" s="1155"/>
      <c r="I34" s="1155"/>
      <c r="J34" s="1156"/>
      <c r="K34" s="296" t="s">
        <v>478</v>
      </c>
      <c r="L34" s="296" t="s">
        <v>478</v>
      </c>
      <c r="M34" s="297">
        <v>49</v>
      </c>
      <c r="N34" s="298" t="s">
        <v>478</v>
      </c>
    </row>
    <row r="35" spans="1:16" ht="27" customHeight="1" x14ac:dyDescent="0.15">
      <c r="A35" s="250"/>
      <c r="B35" s="246"/>
      <c r="C35" s="246"/>
      <c r="D35" s="246"/>
      <c r="E35" s="246"/>
      <c r="F35" s="246"/>
      <c r="G35" s="1154" t="s">
        <v>495</v>
      </c>
      <c r="H35" s="1155"/>
      <c r="I35" s="1155"/>
      <c r="J35" s="1156"/>
      <c r="K35" s="296">
        <v>388444</v>
      </c>
      <c r="L35" s="296">
        <v>4914</v>
      </c>
      <c r="M35" s="297">
        <v>9709</v>
      </c>
      <c r="N35" s="298">
        <v>-49.4</v>
      </c>
    </row>
    <row r="36" spans="1:16" ht="27" customHeight="1" x14ac:dyDescent="0.15">
      <c r="A36" s="250"/>
      <c r="B36" s="246"/>
      <c r="C36" s="246"/>
      <c r="D36" s="246"/>
      <c r="E36" s="246"/>
      <c r="F36" s="246"/>
      <c r="G36" s="1154" t="s">
        <v>496</v>
      </c>
      <c r="H36" s="1155"/>
      <c r="I36" s="1155"/>
      <c r="J36" s="1156"/>
      <c r="K36" s="296">
        <v>184363</v>
      </c>
      <c r="L36" s="296">
        <v>2332</v>
      </c>
      <c r="M36" s="297">
        <v>2367</v>
      </c>
      <c r="N36" s="298">
        <v>-1.5</v>
      </c>
    </row>
    <row r="37" spans="1:16" ht="13.5" customHeight="1" x14ac:dyDescent="0.15">
      <c r="A37" s="250"/>
      <c r="B37" s="246"/>
      <c r="C37" s="246"/>
      <c r="D37" s="246"/>
      <c r="E37" s="246"/>
      <c r="F37" s="246"/>
      <c r="G37" s="1154" t="s">
        <v>497</v>
      </c>
      <c r="H37" s="1155"/>
      <c r="I37" s="1155"/>
      <c r="J37" s="1156"/>
      <c r="K37" s="296">
        <v>66255</v>
      </c>
      <c r="L37" s="296">
        <v>838</v>
      </c>
      <c r="M37" s="297">
        <v>1205</v>
      </c>
      <c r="N37" s="298">
        <v>-30.5</v>
      </c>
    </row>
    <row r="38" spans="1:16" ht="27" customHeight="1" x14ac:dyDescent="0.15">
      <c r="A38" s="250"/>
      <c r="B38" s="246"/>
      <c r="C38" s="246"/>
      <c r="D38" s="246"/>
      <c r="E38" s="246"/>
      <c r="F38" s="246"/>
      <c r="G38" s="1157" t="s">
        <v>498</v>
      </c>
      <c r="H38" s="1158"/>
      <c r="I38" s="1158"/>
      <c r="J38" s="1159"/>
      <c r="K38" s="299">
        <v>1985</v>
      </c>
      <c r="L38" s="299">
        <v>25</v>
      </c>
      <c r="M38" s="300">
        <v>3</v>
      </c>
      <c r="N38" s="301">
        <v>733.3</v>
      </c>
      <c r="O38" s="295"/>
    </row>
    <row r="39" spans="1:16" x14ac:dyDescent="0.15">
      <c r="A39" s="250"/>
      <c r="B39" s="246"/>
      <c r="C39" s="246"/>
      <c r="D39" s="246"/>
      <c r="E39" s="246"/>
      <c r="F39" s="246"/>
      <c r="G39" s="1157" t="s">
        <v>499</v>
      </c>
      <c r="H39" s="1158"/>
      <c r="I39" s="1158"/>
      <c r="J39" s="1159"/>
      <c r="K39" s="302">
        <v>-6215</v>
      </c>
      <c r="L39" s="302">
        <v>-79</v>
      </c>
      <c r="M39" s="303">
        <v>-6690</v>
      </c>
      <c r="N39" s="304">
        <v>-98.8</v>
      </c>
      <c r="O39" s="295"/>
    </row>
    <row r="40" spans="1:16" ht="27" customHeight="1" x14ac:dyDescent="0.15">
      <c r="A40" s="250"/>
      <c r="B40" s="246"/>
      <c r="C40" s="246"/>
      <c r="D40" s="246"/>
      <c r="E40" s="246"/>
      <c r="F40" s="246"/>
      <c r="G40" s="1154" t="s">
        <v>500</v>
      </c>
      <c r="H40" s="1155"/>
      <c r="I40" s="1155"/>
      <c r="J40" s="1156"/>
      <c r="K40" s="302">
        <v>-1990295</v>
      </c>
      <c r="L40" s="302">
        <v>-25180</v>
      </c>
      <c r="M40" s="303">
        <v>-29386</v>
      </c>
      <c r="N40" s="304">
        <v>-14.3</v>
      </c>
      <c r="O40" s="295"/>
    </row>
    <row r="41" spans="1:16" x14ac:dyDescent="0.15">
      <c r="A41" s="250"/>
      <c r="B41" s="246"/>
      <c r="C41" s="246"/>
      <c r="D41" s="246"/>
      <c r="E41" s="246"/>
      <c r="F41" s="246"/>
      <c r="G41" s="1160" t="s">
        <v>281</v>
      </c>
      <c r="H41" s="1161"/>
      <c r="I41" s="1161"/>
      <c r="J41" s="1162"/>
      <c r="K41" s="296">
        <v>2401133</v>
      </c>
      <c r="L41" s="302">
        <v>30377</v>
      </c>
      <c r="M41" s="303">
        <v>12524</v>
      </c>
      <c r="N41" s="304">
        <v>142.6</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2259573</v>
      </c>
      <c r="J51" s="322">
        <v>29113</v>
      </c>
      <c r="K51" s="323">
        <v>-3.7</v>
      </c>
      <c r="L51" s="324">
        <v>50880</v>
      </c>
      <c r="M51" s="325">
        <v>7</v>
      </c>
      <c r="N51" s="326">
        <v>-10.7</v>
      </c>
    </row>
    <row r="52" spans="1:14" x14ac:dyDescent="0.15">
      <c r="A52" s="250"/>
      <c r="B52" s="246"/>
      <c r="C52" s="246"/>
      <c r="D52" s="246"/>
      <c r="E52" s="246"/>
      <c r="F52" s="246"/>
      <c r="G52" s="327"/>
      <c r="H52" s="328" t="s">
        <v>511</v>
      </c>
      <c r="I52" s="329">
        <v>1643735</v>
      </c>
      <c r="J52" s="330">
        <v>21178</v>
      </c>
      <c r="K52" s="331">
        <v>17.600000000000001</v>
      </c>
      <c r="L52" s="332">
        <v>26879</v>
      </c>
      <c r="M52" s="333">
        <v>2.4</v>
      </c>
      <c r="N52" s="334">
        <v>15.2</v>
      </c>
    </row>
    <row r="53" spans="1:14" x14ac:dyDescent="0.15">
      <c r="A53" s="250"/>
      <c r="B53" s="246"/>
      <c r="C53" s="246"/>
      <c r="D53" s="246"/>
      <c r="E53" s="246"/>
      <c r="F53" s="246"/>
      <c r="G53" s="312" t="s">
        <v>512</v>
      </c>
      <c r="H53" s="313"/>
      <c r="I53" s="321">
        <v>2343613</v>
      </c>
      <c r="J53" s="322">
        <v>30019</v>
      </c>
      <c r="K53" s="323">
        <v>3.1</v>
      </c>
      <c r="L53" s="324">
        <v>63956</v>
      </c>
      <c r="M53" s="325">
        <v>25.7</v>
      </c>
      <c r="N53" s="326">
        <v>-22.6</v>
      </c>
    </row>
    <row r="54" spans="1:14" x14ac:dyDescent="0.15">
      <c r="A54" s="250"/>
      <c r="B54" s="246"/>
      <c r="C54" s="246"/>
      <c r="D54" s="246"/>
      <c r="E54" s="246"/>
      <c r="F54" s="246"/>
      <c r="G54" s="327"/>
      <c r="H54" s="328" t="s">
        <v>511</v>
      </c>
      <c r="I54" s="329">
        <v>1037683</v>
      </c>
      <c r="J54" s="330">
        <v>13292</v>
      </c>
      <c r="K54" s="331">
        <v>-37.200000000000003</v>
      </c>
      <c r="L54" s="332">
        <v>29239</v>
      </c>
      <c r="M54" s="333">
        <v>8.8000000000000007</v>
      </c>
      <c r="N54" s="334">
        <v>-46</v>
      </c>
    </row>
    <row r="55" spans="1:14" x14ac:dyDescent="0.15">
      <c r="A55" s="250"/>
      <c r="B55" s="246"/>
      <c r="C55" s="246"/>
      <c r="D55" s="246"/>
      <c r="E55" s="246"/>
      <c r="F55" s="246"/>
      <c r="G55" s="312" t="s">
        <v>513</v>
      </c>
      <c r="H55" s="313"/>
      <c r="I55" s="321">
        <v>2506005</v>
      </c>
      <c r="J55" s="322">
        <v>32006</v>
      </c>
      <c r="K55" s="323">
        <v>6.6</v>
      </c>
      <c r="L55" s="324">
        <v>66255</v>
      </c>
      <c r="M55" s="325">
        <v>3.6</v>
      </c>
      <c r="N55" s="326">
        <v>3</v>
      </c>
    </row>
    <row r="56" spans="1:14" x14ac:dyDescent="0.15">
      <c r="A56" s="250"/>
      <c r="B56" s="246"/>
      <c r="C56" s="246"/>
      <c r="D56" s="246"/>
      <c r="E56" s="246"/>
      <c r="F56" s="246"/>
      <c r="G56" s="327"/>
      <c r="H56" s="328" t="s">
        <v>511</v>
      </c>
      <c r="I56" s="329">
        <v>1735139</v>
      </c>
      <c r="J56" s="330">
        <v>22161</v>
      </c>
      <c r="K56" s="331">
        <v>66.7</v>
      </c>
      <c r="L56" s="332">
        <v>31822</v>
      </c>
      <c r="M56" s="333">
        <v>8.8000000000000007</v>
      </c>
      <c r="N56" s="334">
        <v>57.9</v>
      </c>
    </row>
    <row r="57" spans="1:14" x14ac:dyDescent="0.15">
      <c r="A57" s="250"/>
      <c r="B57" s="246"/>
      <c r="C57" s="246"/>
      <c r="D57" s="246"/>
      <c r="E57" s="246"/>
      <c r="F57" s="246"/>
      <c r="G57" s="312" t="s">
        <v>514</v>
      </c>
      <c r="H57" s="313"/>
      <c r="I57" s="321">
        <v>2843743</v>
      </c>
      <c r="J57" s="322">
        <v>36220</v>
      </c>
      <c r="K57" s="323">
        <v>13.2</v>
      </c>
      <c r="L57" s="324">
        <v>47278</v>
      </c>
      <c r="M57" s="325">
        <v>-28.6</v>
      </c>
      <c r="N57" s="326">
        <v>41.8</v>
      </c>
    </row>
    <row r="58" spans="1:14" x14ac:dyDescent="0.15">
      <c r="A58" s="250"/>
      <c r="B58" s="246"/>
      <c r="C58" s="246"/>
      <c r="D58" s="246"/>
      <c r="E58" s="246"/>
      <c r="F58" s="246"/>
      <c r="G58" s="327"/>
      <c r="H58" s="328" t="s">
        <v>511</v>
      </c>
      <c r="I58" s="329">
        <v>2070333</v>
      </c>
      <c r="J58" s="330">
        <v>26370</v>
      </c>
      <c r="K58" s="331">
        <v>19</v>
      </c>
      <c r="L58" s="332">
        <v>24096</v>
      </c>
      <c r="M58" s="333">
        <v>-24.3</v>
      </c>
      <c r="N58" s="334">
        <v>43.3</v>
      </c>
    </row>
    <row r="59" spans="1:14" x14ac:dyDescent="0.15">
      <c r="A59" s="250"/>
      <c r="B59" s="246"/>
      <c r="C59" s="246"/>
      <c r="D59" s="246"/>
      <c r="E59" s="246"/>
      <c r="F59" s="246"/>
      <c r="G59" s="312" t="s">
        <v>515</v>
      </c>
      <c r="H59" s="313"/>
      <c r="I59" s="321">
        <v>2356213</v>
      </c>
      <c r="J59" s="322">
        <v>29809</v>
      </c>
      <c r="K59" s="323">
        <v>-17.7</v>
      </c>
      <c r="L59" s="324">
        <v>44504</v>
      </c>
      <c r="M59" s="325">
        <v>-5.9</v>
      </c>
      <c r="N59" s="326">
        <v>-11.8</v>
      </c>
    </row>
    <row r="60" spans="1:14" x14ac:dyDescent="0.15">
      <c r="A60" s="250"/>
      <c r="B60" s="246"/>
      <c r="C60" s="246"/>
      <c r="D60" s="246"/>
      <c r="E60" s="246"/>
      <c r="F60" s="246"/>
      <c r="G60" s="327"/>
      <c r="H60" s="328" t="s">
        <v>511</v>
      </c>
      <c r="I60" s="335">
        <v>1941691</v>
      </c>
      <c r="J60" s="330">
        <v>24565</v>
      </c>
      <c r="K60" s="331">
        <v>-6.8</v>
      </c>
      <c r="L60" s="332">
        <v>25876</v>
      </c>
      <c r="M60" s="333">
        <v>7.4</v>
      </c>
      <c r="N60" s="334">
        <v>-14.2</v>
      </c>
    </row>
    <row r="61" spans="1:14" x14ac:dyDescent="0.15">
      <c r="A61" s="250"/>
      <c r="B61" s="246"/>
      <c r="C61" s="246"/>
      <c r="D61" s="246"/>
      <c r="E61" s="246"/>
      <c r="F61" s="246"/>
      <c r="G61" s="312" t="s">
        <v>516</v>
      </c>
      <c r="H61" s="336"/>
      <c r="I61" s="337">
        <v>2461829</v>
      </c>
      <c r="J61" s="338">
        <v>31433</v>
      </c>
      <c r="K61" s="339">
        <v>0.3</v>
      </c>
      <c r="L61" s="340">
        <v>54575</v>
      </c>
      <c r="M61" s="341">
        <v>0.4</v>
      </c>
      <c r="N61" s="326">
        <v>-0.1</v>
      </c>
    </row>
    <row r="62" spans="1:14" x14ac:dyDescent="0.15">
      <c r="A62" s="250"/>
      <c r="B62" s="246"/>
      <c r="C62" s="246"/>
      <c r="D62" s="246"/>
      <c r="E62" s="246"/>
      <c r="F62" s="246"/>
      <c r="G62" s="327"/>
      <c r="H62" s="328" t="s">
        <v>511</v>
      </c>
      <c r="I62" s="329">
        <v>1685716</v>
      </c>
      <c r="J62" s="330">
        <v>21513</v>
      </c>
      <c r="K62" s="331">
        <v>11.9</v>
      </c>
      <c r="L62" s="332">
        <v>27582</v>
      </c>
      <c r="M62" s="333">
        <v>0.6</v>
      </c>
      <c r="N62" s="334">
        <v>11.3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3.72</v>
      </c>
      <c r="G47" s="12">
        <v>5.23</v>
      </c>
      <c r="H47" s="12">
        <v>3.98</v>
      </c>
      <c r="I47" s="12">
        <v>6.89</v>
      </c>
      <c r="J47" s="13">
        <v>7.44</v>
      </c>
    </row>
    <row r="48" spans="2:10" ht="57.75" customHeight="1" x14ac:dyDescent="0.15">
      <c r="B48" s="14"/>
      <c r="C48" s="1174" t="s">
        <v>4</v>
      </c>
      <c r="D48" s="1174"/>
      <c r="E48" s="1175"/>
      <c r="F48" s="15">
        <v>1.38</v>
      </c>
      <c r="G48" s="16">
        <v>3.12</v>
      </c>
      <c r="H48" s="16">
        <v>3.32</v>
      </c>
      <c r="I48" s="16">
        <v>2.48</v>
      </c>
      <c r="J48" s="17">
        <v>2.11</v>
      </c>
    </row>
    <row r="49" spans="2:10" ht="57.75" customHeight="1" thickBot="1" x14ac:dyDescent="0.2">
      <c r="B49" s="18"/>
      <c r="C49" s="1176" t="s">
        <v>5</v>
      </c>
      <c r="D49" s="1176"/>
      <c r="E49" s="1177"/>
      <c r="F49" s="19" t="s">
        <v>523</v>
      </c>
      <c r="G49" s="20">
        <v>3.55</v>
      </c>
      <c r="H49" s="20" t="s">
        <v>524</v>
      </c>
      <c r="I49" s="20">
        <v>0.71</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ksb</cp:lastModifiedBy>
  <cp:lastPrinted>2018-03-26T08:02:51Z</cp:lastPrinted>
  <dcterms:created xsi:type="dcterms:W3CDTF">2018-01-24T05:41:14Z</dcterms:created>
  <dcterms:modified xsi:type="dcterms:W3CDTF">2018-11-20T02:28:03Z</dcterms:modified>
  <cp:category/>
</cp:coreProperties>
</file>